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48c5d4f4745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ed example" sheetId="1" r:id="R134dcab05634431a"/>
    <x:sheet xmlns:r="http://schemas.openxmlformats.org/officeDocument/2006/relationships" name="Stock review" sheetId="2" r:id="R94d264aac9124b2b"/>
    <x:sheet xmlns:r="http://schemas.openxmlformats.org/officeDocument/2006/relationships" name="Listing review" sheetId="3" r:id="R0a87ff87c61c412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"/>
    <x:numFmt numFmtId="201" formatCode="@"/>
    <x:numFmt numFmtId="202" formatCode="dd mmm yyyy hh:mm:ss"/>
  </x:numFmts>
  <x:fonts count="6">
    <x:font>
      <x:sz val="11"/>
      <x:name val="Carlito"/>
    </x:font>
    <x:font>
      <x:sz val="11"/>
      <x:color rgb="FF243449"/>
      <x:name val="Arial"/>
    </x:font>
    <x:font>
      <x:b/>
      <x:sz val="17"/>
      <x:color rgb="FF243449"/>
      <x:name val="Arial"/>
    </x:font>
    <x:font>
      <x:sz val="11"/>
      <x:color rgb="FF52657A"/>
      <x:name val="Arial"/>
    </x:font>
    <x:font>
      <x:b/>
      <x:sz val="11"/>
      <x:color rgb="FFFFFFFF"/>
      <x:name val="Arial"/>
    </x:font>
    <x:font>
      <x:b/>
      <x:sz val="15"/>
      <x:color rgb="FF243449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24C75"/>
      </x:patternFill>
    </x:fill>
    <x:fill>
      <x:patternFill patternType="solid">
        <x:fgColor rgb="FFFFF5DA"/>
      </x:patternFill>
    </x:fill>
    <x:fill>
      <x:patternFill patternType="solid">
        <x:fgColor rgb="FFEEF3F8"/>
      </x:patternFill>
    </x:fill>
  </x:fills>
  <x:borders count="5">
    <x:border/>
    <x:border>
      <x:bottom style="thin">
        <x:color rgb="FFCBD5E1"/>
      </x:bottom>
    </x:border>
    <x:border>
      <x:right style="thin">
        <x:color rgb="FFFFFFFF"/>
      </x:right>
    </x:border>
    <x:border>
      <x:left style="thin">
        <x:color rgb="FFFFFFFF"/>
      </x:left>
      <x:right style="thin">
        <x:color rgb="FFFFFFFF"/>
      </x:right>
    </x:border>
    <x:border>
      <x:left style="thin">
        <x:color rgb="FFFFFFFF"/>
      </x:left>
    </x:border>
  </x:borders>
  <x:cellStyleXfs count="1">
    <x:xf numFmtId="0" fontId="0" fillId="0" borderId="0"/>
  </x:cellStyleXfs>
  <x:cellXfs count="2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4" fillId="2" borderId="2" xfId="0" applyNumberFormat="1" applyFont="1" applyFill="1" applyBorder="1" applyAlignment="1">
      <x:alignment horizontal="center" vertical="center" wrapText="1"/>
    </x:xf>
    <x:xf numFmtId="0" fontId="4" fillId="2" borderId="3" xfId="0" applyNumberFormat="1" applyFont="1" applyFill="1" applyBorder="1" applyAlignment="1">
      <x:alignment horizontal="center" vertical="center" wrapText="1"/>
    </x:xf>
    <x:xf numFmtId="0" fontId="4" fillId="2" borderId="4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horizontal="right"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200" fontId="1" fillId="4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top" wrapText="1"/>
    </x:xf>
    <x:xf numFmtId="201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/>
    </x:xf>
    <x:xf numFmtId="202" fontId="1" fillId="3" borderId="0" xfId="0" applyNumberFormat="1" applyFont="1" applyFill="1" applyBorder="1" applyAlignment="1">
      <x:alignment horizontal="right" vertical="center" wrapText="1"/>
    </x:xf>
    <x:xf numFmtId="202" fontId="1" fillId="4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12">
    <x:dxf>
      <x:font>
        <x:b/>
        <x:color rgb="FF9B2836"/>
      </x:font>
      <x:fill>
        <x:patternFill patternType="solid">
          <x:bgColor rgb="FFFBE8EB"/>
        </x:patternFill>
      </x:fill>
    </x:dxf>
    <x:dxf>
      <x:font>
        <x:b/>
        <x:color rgb="FF9B2836"/>
      </x:font>
      <x:fill>
        <x:patternFill patternType="solid">
          <x:bgColor rgb="FFFBE8EB"/>
        </x:patternFill>
      </x:fill>
    </x:dxf>
    <x:dxf>
      <x:font>
        <x:b/>
        <x:color rgb="FF9B2836"/>
      </x:font>
      <x:fill>
        <x:patternFill patternType="solid">
          <x:bgColor rgb="FFFBE8EB"/>
        </x:patternFill>
      </x:fill>
    </x:dxf>
    <x:dxf>
      <x:font>
        <x:b/>
        <x:color rgb="FF9B2836"/>
      </x:font>
      <x:fill>
        <x:patternFill patternType="solid">
          <x:bgColor rgb="FFFBE8EB"/>
        </x:patternFill>
      </x:fill>
    </x:dxf>
    <x:dxf>
      <x:font>
        <x:b/>
        <x:color rgb="FF9B2836"/>
      </x:font>
      <x:fill>
        <x:patternFill patternType="solid">
          <x:bgColor rgb="FFFBE8EB"/>
        </x:patternFill>
      </x:fill>
    </x:dxf>
    <x:dxf>
      <x:font>
        <x:b/>
        <x:color rgb="FF9B2836"/>
      </x:font>
      <x:fill>
        <x:patternFill patternType="solid">
          <x:bgColor rgb="FFFBE8EB"/>
        </x:patternFill>
      </x:fill>
    </x:dxf>
    <x:dxf>
      <x:font>
        <x:b/>
        <x:color rgb="FF9B2836"/>
      </x:font>
      <x:fill>
        <x:patternFill patternType="solid">
          <x:bgColor rgb="FFFBE8EB"/>
        </x:patternFill>
      </x:fill>
    </x:dxf>
    <x:dxf>
      <x:font>
        <x:b/>
        <x:color rgb="FF9B2836"/>
      </x:font>
      <x:fill>
        <x:patternFill patternType="solid">
          <x:bgColor rgb="FFFBE8EB"/>
        </x:patternFill>
      </x:fill>
    </x:dxf>
    <x:dxf>
      <x:font>
        <x:b/>
        <x:color rgb="FF9B2836"/>
      </x:font>
      <x:fill>
        <x:patternFill patternType="solid">
          <x:bgColor rgb="FFFBE8EB"/>
        </x:patternFill>
      </x:fill>
    </x:dxf>
    <x:dxf>
      <x:font>
        <x:b/>
        <x:color rgb="FF9B2836"/>
      </x:font>
      <x:fill>
        <x:patternFill patternType="solid">
          <x:bgColor rgb="FFFBE8EB"/>
        </x:patternFill>
      </x:fill>
    </x:dxf>
    <x:dxf>
      <x:font>
        <x:b/>
        <x:color rgb="FF9B2836"/>
      </x:font>
      <x:fill>
        <x:patternFill patternType="solid">
          <x:bgColor rgb="FFFBE8EB"/>
        </x:patternFill>
      </x:fill>
    </x:dxf>
    <x:dxf>
      <x:font>
        <x:b/>
        <x:color rgb="FF9B2836"/>
      </x:font>
      <x:fill>
        <x:patternFill patternType="solid">
          <x:bgColor rgb="FFFBE8EB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e48a3796874e1f" /><Relationship Type="http://schemas.openxmlformats.org/officeDocument/2006/relationships/theme" Target="/xl/theme/theme1.xml" Id="R55f1c63e5c144799" /><Relationship Type="http://schemas.openxmlformats.org/officeDocument/2006/relationships/sharedStrings" Target="/xl/sharedStrings.xml" Id="Re76ad92bda6b45ff" /><Relationship Type="http://schemas.openxmlformats.org/officeDocument/2006/relationships/worksheet" Target="/xl/worksheets/sheet1.xml" Id="R134dcab05634431a" /><Relationship Type="http://schemas.openxmlformats.org/officeDocument/2006/relationships/worksheet" Target="/xl/worksheets/sheet2.xml" Id="R94d264aac9124b2b" /><Relationship Type="http://schemas.openxmlformats.org/officeDocument/2006/relationships/worksheet" Target="/xl/worksheets/sheet3.xml" Id="R0a87ff87c61c412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0.5600004196167" hidden="0" customWidth="1"/>
    <x:col min="2" max="2" width="18.889999389648438" hidden="0" customWidth="1"/>
    <x:col min="3" max="3" width="22.219999313354492" hidden="0" customWidth="1"/>
    <x:col min="4" max="4" width="22.219999313354492" hidden="0" customWidth="1"/>
    <x:col min="5" max="5" width="10" hidden="0" customWidth="1"/>
    <x:col min="6" max="6" width="11.670000076293945" hidden="0" customWidth="1"/>
    <x:col min="7" max="7" width="13.329999923706055" hidden="0" customWidth="1"/>
    <x:col min="8" max="8" width="22.219999313354492" hidden="0" customWidth="1"/>
    <x:col min="9" max="9" width="12.779999732971191" hidden="0" customWidth="1"/>
    <x:col min="10" max="10" width="20" hidden="0" customWidth="1"/>
    <x:col min="11" max="11" width="48.88999938964844" hidden="0" customWidth="1"/>
    <x:col min="12" max="12" width="14.4399995803833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Stock reconciliation: worked example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4" customHeight="1">
      <x:c r="A3" s="6" t="str">
        <x:v>Entirely fictional data and evidence references. Common stock snapshot: 11 September 2026, 10:00 UTC.</x:v>
      </x:c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</x:row>
    <x:row r="4" ht="24" customHeight="1">
      <x:c r="A4" s="6" t="str">
        <x:v>Whole base units in one seller-managed pool per review. Physical includes held and reserved units; held and reserved must not overlap.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</x:row>
    <x:row r="5" ht="24" customHeight="1">
      <x:c r="A5" s="6" t="str">
        <x:v>Uncommitted = physical - held - reserved. Count variance = physical - recorded physical. These are review calculations, not stock updates.</x:v>
      </x:c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</x:row>
    <x:row r="6" ht="24" customHeight="1">
      <x:c r="A6" s="6" t="str">
        <x:v>Amber = editable evidence/input. Blue-grey = formula. Different Channel quantities can be valid. Never add listings together to count physical stock.</x:v>
      </x:c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</x:row>
    <x:row r="7" ht="24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40" customHeight="1">
      <x:c r="A8" s="11" t="str">
        <x:v>Review ID</x:v>
      </x:c>
      <x:c r="B8" s="12" t="str">
        <x:v>SKU / stock pool</x:v>
      </x:c>
      <x:c r="C8" s="12" t="str">
        <x:v>Snapshot as-of UTC</x:v>
      </x:c>
      <x:c r="D8" s="12" t="str">
        <x:v>Physical units</x:v>
      </x:c>
      <x:c r="E8" s="12" t="str">
        <x:v>Held units</x:v>
      </x:c>
      <x:c r="F8" s="12" t="str">
        <x:v>Reserved units</x:v>
      </x:c>
      <x:c r="G8" s="12" t="str">
        <x:v>Uncommitted units</x:v>
      </x:c>
      <x:c r="H8" s="12" t="str">
        <x:v>Recorded physical</x:v>
      </x:c>
      <x:c r="I8" s="12" t="str">
        <x:v>Count variance</x:v>
      </x:c>
      <x:c r="J8" s="12" t="str">
        <x:v>Input status</x:v>
      </x:c>
      <x:c r="K8" s="12" t="str">
        <x:v>Evidence and next action</x:v>
      </x:c>
      <x:c r="L8" s="13" t="str">
        <x:v>Owner</x:v>
      </x:c>
    </x:row>
    <x:row r="9" ht="69" customHeight="1">
      <x:c r="A9" s="22" t="str">
        <x:v>EX01</x:v>
      </x:c>
      <x:c r="B9" s="22" t="str">
        <x:v>MUG-BLUE-A</x:v>
      </x:c>
      <x:c r="C9" s="23" t="n">
        <x:v>46276.416666666664</x:v>
      </x:c>
      <x:c r="D9" s="18" t="n">
        <x:v>12</x:v>
      </x:c>
      <x:c r="E9" s="18" t="n">
        <x:v>2</x:v>
      </x:c>
      <x:c r="F9" s="18" t="n">
        <x:v>3</x:v>
      </x:c>
      <x:c r="G9" s="19" t="n">
        <x:f>IF(J9="","",IF(J9="Ready",D9-E9-F9,"n.a."))</x:f>
        <x:v>7</x:v>
      </x:c>
      <x:c r="H9" s="18" t="n">
        <x:v>14</x:v>
      </x:c>
      <x:c r="I9" s="19" t="n">
        <x:f>IF(J9="","",IF(J9&lt;&gt;"Ready","n.a.",IF(NOT(ISNUMBER(H9)),"n.a.",IF(OR(H9&lt;0,MOD(H9,1)&lt;&gt;0),"n.a.",D9-H9))))</x:f>
        <x:v>-2</x:v>
      </x:c>
      <x:c r="J9" s="20" t="str">
        <x:f>IF(COUNTA(A9:F9,H9,K9:L9)=0,"",IF(A9="","Add review ID",IF(NOT(ISTEXT(A9)),"Use a text review ID",IF(A9&lt;&gt;TRIM(A9),"Trim review ID",IF(OR(ISNUMBER(FIND("*",A9)),ISNUMBER(FIND("?",A9)),ISNUMBER(FIND("~",A9)),ISNUMBER(FIND("&lt;",A9)),ISNUMBER(FIND("&gt;",A9)),ISNUMBER(FIND("=",A9))),"Invalid review ID",IF(COUNTIFS($A$9:$A$14,A9)&lt;&gt;1,"Duplicate review ID",IF(TRIM(B9&amp;"")="","Define stock pool",IF(NOT(ISNUMBER(C9)),"Add numeric timestamp",IF(C9&lt;=0,"Check timestamp",IF(COUNT(D9:F9)&lt;&gt;3,"Missing quantities",IF(MIN(D9:F9)&lt;0,"Negative quantity",IF(OR(MOD(D9,1)&lt;&gt;0,MOD(E9,1)&lt;&gt;0,MOD(F9,1)&lt;&gt;0),"Whole units only",IF(E9+F9&gt;D9,"Held/reserved exceed count","Ready")))))))))))))</x:f>
        <x:v>Ready</x:v>
      </x:c>
      <x:c r="K9" s="21" t="str">
        <x:v>COUNT-01: 12 present, including 2 held. RES-01: 3 other units reserved. LEDGER-01: 14. Recount and trace movements before adjusting.</x:v>
      </x:c>
      <x:c r="L9" s="17" t="str">
        <x:v>Reviewer A</x:v>
      </x:c>
    </x:row>
    <x:row r="10" ht="69" customHeight="1">
      <x:c r="A10" s="22" t="str">
        <x:v>EX02</x:v>
      </x:c>
      <x:c r="B10" s="22" t="str">
        <x:v>LP-0042 / copy 1</x:v>
      </x:c>
      <x:c r="C10" s="23" t="n">
        <x:v>46276.416666666664</x:v>
      </x:c>
      <x:c r="D10" s="18" t="n">
        <x:v>1</x:v>
      </x:c>
      <x:c r="E10" s="18" t="n">
        <x:v>0</x:v>
      </x:c>
      <x:c r="F10" s="18" t="n">
        <x:v>1</x:v>
      </x:c>
      <x:c r="G10" s="19" t="n">
        <x:f>IF(J10="","",IF(J10="Ready",D10-E10-F10,"n.a."))</x:f>
        <x:v>0</x:v>
      </x:c>
      <x:c r="H10" s="18" t="n">
        <x:v>1</x:v>
      </x:c>
      <x:c r="I10" s="19" t="n">
        <x:f>IF(J10="","",IF(J10&lt;&gt;"Ready","n.a.",IF(NOT(ISNUMBER(H10)),"n.a.",IF(OR(H10&lt;0,MOD(H10,1)&lt;&gt;0),"n.a.",D10-H10))))</x:f>
        <x:v>0</x:v>
      </x:c>
      <x:c r="J10" s="20" t="str">
        <x:f>IF(COUNTA(A10:F10,H10,K10:L10)=0,"",IF(A10="","Add review ID",IF(NOT(ISTEXT(A10)),"Use a text review ID",IF(A10&lt;&gt;TRIM(A10),"Trim review ID",IF(OR(ISNUMBER(FIND("*",A10)),ISNUMBER(FIND("?",A10)),ISNUMBER(FIND("~",A10)),ISNUMBER(FIND("&lt;",A10)),ISNUMBER(FIND("&gt;",A10)),ISNUMBER(FIND("=",A10))),"Invalid review ID",IF(COUNTIFS($A$9:$A$14,A10)&lt;&gt;1,"Duplicate review ID",IF(TRIM(B10&amp;"")="","Define stock pool",IF(NOT(ISNUMBER(C10)),"Add numeric timestamp",IF(C10&lt;=0,"Check timestamp",IF(COUNT(D10:F10)&lt;&gt;3,"Missing quantities",IF(MIN(D10:F10)&lt;0,"Negative quantity",IF(OR(MOD(D10,1)&lt;&gt;0,MOD(E10,1)&lt;&gt;0,MOD(F10,1)&lt;&gt;0),"Whole units only",IF(E10+F10&gt;D10,"Held/reserved exceed count","Ready")))))))))))))</x:f>
        <x:v>Ready</x:v>
      </x:c>
      <x:c r="K10" s="21" t="str">
        <x:v>COUNT-02 and RES-02: one copy present and reserved. Refresh the 09:45 listing observation. Do not overwrite its timestamp.</x:v>
      </x:c>
      <x:c r="L10" s="17" t="str">
        <x:v>Reviewer B</x:v>
      </x:c>
    </x:row>
    <x:row r="11" ht="69" customHeight="1">
      <x:c r="A11" s="22" t="str">
        <x:v>EX03</x:v>
      </x:c>
      <x:c r="B11" s="22" t="str">
        <x:v>BAG-RED / red</x:v>
      </x:c>
      <x:c r="C11" s="23" t="n">
        <x:v>46276.416666666664</x:v>
      </x:c>
      <x:c r="D11" s="18" t="n">
        <x:v>4</x:v>
      </x:c>
      <x:c r="E11" s="18" t="n">
        <x:v>0</x:v>
      </x:c>
      <x:c r="F11" s="18" t="n">
        <x:v>0</x:v>
      </x:c>
      <x:c r="G11" s="19" t="n">
        <x:f>IF(J11="","",IF(J11="Ready",D11-E11-F11,"n.a."))</x:f>
        <x:v>4</x:v>
      </x:c>
      <x:c r="H11" s="18" t="n">
        <x:v>4</x:v>
      </x:c>
      <x:c r="I11" s="19" t="n">
        <x:f>IF(J11="","",IF(J11&lt;&gt;"Ready","n.a.",IF(NOT(ISNUMBER(H11)),"n.a.",IF(OR(H11&lt;0,MOD(H11,1)&lt;&gt;0),"n.a.",D11-H11))))</x:f>
        <x:v>0</x:v>
      </x:c>
      <x:c r="J11" s="20" t="str">
        <x:f>IF(COUNTA(A11:F11,H11,K11:L11)=0,"",IF(A11="","Add review ID",IF(NOT(ISTEXT(A11)),"Use a text review ID",IF(A11&lt;&gt;TRIM(A11),"Trim review ID",IF(OR(ISNUMBER(FIND("*",A11)),ISNUMBER(FIND("?",A11)),ISNUMBER(FIND("~",A11)),ISNUMBER(FIND("&lt;",A11)),ISNUMBER(FIND("&gt;",A11)),ISNUMBER(FIND("=",A11))),"Invalid review ID",IF(COUNTIFS($A$9:$A$14,A11)&lt;&gt;1,"Duplicate review ID",IF(TRIM(B11&amp;"")="","Define stock pool",IF(NOT(ISNUMBER(C11)),"Add numeric timestamp",IF(C11&lt;=0,"Check timestamp",IF(COUNT(D11:F11)&lt;&gt;3,"Missing quantities",IF(MIN(D11:F11)&lt;0,"Negative quantity",IF(OR(MOD(D11,1)&lt;&gt;0,MOD(E11,1)&lt;&gt;0,MOD(F11,1)&lt;&gt;0),"Whole units only",IF(E11+F11&gt;D11,"Held/reserved exceed count","Ready")))))))))))))</x:f>
        <x:v>Ready</x:v>
      </x:c>
      <x:c r="K11" s="21" t="str">
        <x:v>COUNT-03: 4 red bags. MAP-03: red and burgundy references on one listing. Verify the variant and pool before comparing.</x:v>
      </x:c>
      <x:c r="L11" s="17" t="str">
        <x:v>Reviewer A</x:v>
      </x:c>
    </x:row>
    <x:row r="12" ht="69" customHeight="1">
      <x:c r="A12" s="22" t="str">
        <x:v>EX04</x:v>
      </x:c>
      <x:c r="B12" s="22" t="str">
        <x:v>RADIO-017 / unit 1</x:v>
      </x:c>
      <x:c r="C12" s="23" t="n">
        <x:v>46276.416666666664</x:v>
      </x:c>
      <x:c r="D12" s="18" t="n">
        <x:v>1</x:v>
      </x:c>
      <x:c r="E12" s="18" t="n">
        <x:v>1</x:v>
      </x:c>
      <x:c r="F12" s="18" t="n">
        <x:v>0</x:v>
      </x:c>
      <x:c r="G12" s="19" t="n">
        <x:f>IF(J12="","",IF(J12="Ready",D12-E12-F12,"n.a."))</x:f>
        <x:v>0</x:v>
      </x:c>
      <x:c r="H12" s="18" t="n">
        <x:v>1</x:v>
      </x:c>
      <x:c r="I12" s="19" t="n">
        <x:f>IF(J12="","",IF(J12&lt;&gt;"Ready","n.a.",IF(NOT(ISNUMBER(H12)),"n.a.",IF(OR(H12&lt;0,MOD(H12,1)&lt;&gt;0),"n.a.",D12-H12))))</x:f>
        <x:v>0</x:v>
      </x:c>
      <x:c r="J12" s="20" t="str">
        <x:f>IF(COUNTA(A12:F12,H12,K12:L12)=0,"",IF(A12="","Add review ID",IF(NOT(ISTEXT(A12)),"Use a text review ID",IF(A12&lt;&gt;TRIM(A12),"Trim review ID",IF(OR(ISNUMBER(FIND("*",A12)),ISNUMBER(FIND("?",A12)),ISNUMBER(FIND("~",A12)),ISNUMBER(FIND("&lt;",A12)),ISNUMBER(FIND("&gt;",A12)),ISNUMBER(FIND("=",A12))),"Invalid review ID",IF(COUNTIFS($A$9:$A$14,A12)&lt;&gt;1,"Duplicate review ID",IF(TRIM(B12&amp;"")="","Define stock pool",IF(NOT(ISNUMBER(C12)),"Add numeric timestamp",IF(C12&lt;=0,"Check timestamp",IF(COUNT(D12:F12)&lt;&gt;3,"Missing quantities",IF(MIN(D12:F12)&lt;0,"Negative quantity",IF(OR(MOD(D12,1)&lt;&gt;0,MOD(E12,1)&lt;&gt;0,MOD(F12,1)&lt;&gt;0),"Whole units only",IF(E12+F12&gt;D12,"Held/reserved exceed count","Ready")))))))))))))</x:f>
        <x:v>Ready</x:v>
      </x:c>
      <x:c r="K12" s="21" t="str">
        <x:v>RETURN-04: received, awaiting inspection. Confirm that operational holds prevent sale. Retain the inspection decision.</x:v>
      </x:c>
      <x:c r="L12" s="17" t="str">
        <x:v>Reviewer C</x:v>
      </x:c>
    </x:row>
    <x:row r="13" ht="69" customHeight="1">
      <x:c r="A13" s="22" t="str">
        <x:v>EX05</x:v>
      </x:c>
      <x:c r="B13" s="22" t="str">
        <x:v>CABLE-1M</x:v>
      </x:c>
      <x:c r="C13" s="23" t="n">
        <x:v>46276.416666666664</x:v>
      </x:c>
      <x:c r="D13" s="18" t="n">
        <x:v>10</x:v>
      </x:c>
      <x:c r="E13" s="18" t="n">
        <x:v>0</x:v>
      </x:c>
      <x:c r="F13" s="18" t="n">
        <x:v>2</x:v>
      </x:c>
      <x:c r="G13" s="19" t="n">
        <x:f>IF(J13="","",IF(J13="Ready",D13-E13-F13,"n.a."))</x:f>
        <x:v>8</x:v>
      </x:c>
      <x:c r="H13" s="18" t="n">
        <x:v>10</x:v>
      </x:c>
      <x:c r="I13" s="19" t="n">
        <x:f>IF(J13="","",IF(J13&lt;&gt;"Ready","n.a.",IF(NOT(ISNUMBER(H13)),"n.a.",IF(OR(H13&lt;0,MOD(H13,1)&lt;&gt;0),"n.a.",D13-H13))))</x:f>
        <x:v>0</x:v>
      </x:c>
      <x:c r="J13" s="20" t="str">
        <x:f>IF(COUNTA(A13:F13,H13,K13:L13)=0,"",IF(A13="","Add review ID",IF(NOT(ISTEXT(A13)),"Use a text review ID",IF(A13&lt;&gt;TRIM(A13),"Trim review ID",IF(OR(ISNUMBER(FIND("*",A13)),ISNUMBER(FIND("?",A13)),ISNUMBER(FIND("~",A13)),ISNUMBER(FIND("&lt;",A13)),ISNUMBER(FIND("&gt;",A13)),ISNUMBER(FIND("=",A13))),"Invalid review ID",IF(COUNTIFS($A$9:$A$14,A13)&lt;&gt;1,"Duplicate review ID",IF(TRIM(B13&amp;"")="","Define stock pool",IF(NOT(ISNUMBER(C13)),"Add numeric timestamp",IF(C13&lt;=0,"Check timestamp",IF(COUNT(D13:F13)&lt;&gt;3,"Missing quantities",IF(MIN(D13:F13)&lt;0,"Negative quantity",IF(OR(MOD(D13,1)&lt;&gt;0,MOD(E13,1)&lt;&gt;0,MOD(F13,1)&lt;&gt;0),"Whole units only",IF(E13+F13&gt;D13,"Held/reserved exceed count","Ready")))))))))))))</x:f>
        <x:v>Ready</x:v>
      </x:c>
      <x:c r="K13" s="21" t="str">
        <x:v>COUNT-05 and RES-05 support 8 uncommitted. POLICY-05 caps the eBay listing at 5. Retain the policy evidence.</x:v>
      </x:c>
      <x:c r="L13" s="17" t="str">
        <x:v>Reviewer B</x:v>
      </x:c>
    </x:row>
    <x:row r="14" ht="69" customHeight="1">
      <x:c r="A14" s="22" t="str">
        <x:v>EX06</x:v>
      </x:c>
      <x:c r="B14" s="22" t="str">
        <x:v>BOOK-009</x:v>
      </x:c>
      <x:c r="C14" s="23" t="n">
        <x:v>46276.416666666664</x:v>
      </x:c>
      <x:c r="D14" s="18" t="n">
        <x:v>0</x:v>
      </x:c>
      <x:c r="E14" s="18" t="n">
        <x:v>0</x:v>
      </x:c>
      <x:c r="F14" s="18" t="n">
        <x:v>0</x:v>
      </x:c>
      <x:c r="G14" s="19" t="n">
        <x:f>IF(J14="","",IF(J14="Ready",D14-E14-F14,"n.a."))</x:f>
        <x:v>0</x:v>
      </x:c>
      <x:c r="H14" s="18" t="n">
        <x:v>1</x:v>
      </x:c>
      <x:c r="I14" s="19" t="n">
        <x:f>IF(J14="","",IF(J14&lt;&gt;"Ready","n.a.",IF(NOT(ISNUMBER(H14)),"n.a.",IF(OR(H14&lt;0,MOD(H14,1)&lt;&gt;0),"n.a.",D14-H14))))</x:f>
        <x:v>-1</x:v>
      </x:c>
      <x:c r="J14" s="20" t="str">
        <x:f>IF(COUNTA(A14:F14,H14,K14:L14)=0,"",IF(A14="","Add review ID",IF(NOT(ISTEXT(A14)),"Use a text review ID",IF(A14&lt;&gt;TRIM(A14),"Trim review ID",IF(OR(ISNUMBER(FIND("*",A14)),ISNUMBER(FIND("?",A14)),ISNUMBER(FIND("~",A14)),ISNUMBER(FIND("&lt;",A14)),ISNUMBER(FIND("&gt;",A14)),ISNUMBER(FIND("=",A14))),"Invalid review ID",IF(COUNTIFS($A$9:$A$14,A14)&lt;&gt;1,"Duplicate review ID",IF(TRIM(B14&amp;"")="","Define stock pool",IF(NOT(ISNUMBER(C14)),"Add numeric timestamp",IF(C14&lt;=0,"Check timestamp",IF(COUNT(D14:F14)&lt;&gt;3,"Missing quantities",IF(MIN(D14:F14)&lt;0,"Negative quantity",IF(OR(MOD(D14,1)&lt;&gt;0,MOD(E14,1)&lt;&gt;0,MOD(F14,1)&lt;&gt;0),"Whole units only",IF(E14+F14&gt;D14,"Held/reserved exceed count","Ready")))))))))))))</x:f>
        <x:v>Ready</x:v>
      </x:c>
      <x:c r="K14" s="21" t="str">
        <x:v>COUNT-06: none present. LEDGER-06: 1. DISPATCH-06 needs investigation. Do not subtract both a dispatch and a write-off for one unit.</x:v>
      </x:c>
      <x:c r="L14" s="17" t="str">
        <x:v>Reviewer C</x:v>
      </x:c>
    </x:row>
    <x:row r="15" ht="24" customHeight="1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"/>
      <x:c r="L15" s="2"/>
    </x:row>
    <x:row r="16" ht="24" customHeight="1">
      <x:c r="A16" s="6" t="str">
        <x:v>Evidence references are fictional labels, not files. Match the same identity, pool, units and time before comparing any quantity.</x:v>
      </x:c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</x:row>
    <x:row r="17" ht="24" customHeight="1">
      <x:c r="A17" s="6" t="str">
        <x:v>EX01: investigate count and listing separately. EX02: stale snapshot. EX03: variant mapping unconfirmed. EX04: returned item held.</x:v>
      </x:c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</x:row>
    <x:row r="18" ht="24" customHeight="1">
      <x:c r="A18" s="6" t="str">
        <x:v>EX05: cap of 5 is intentional. EX06: investigate the dispatch; do not also write off the same unit.</x:v>
      </x:c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</x:row>
    <x:row r="19" ht="24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</x:row>
    <x:row r="20" ht="24" customHeight="1">
      <x:c r="A20" s="24" t="str">
        <x:v>Listing observations for these stock pools</x:v>
      </x:c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</x:row>
    <x:row r="21" ht="24" customHeight="1">
      <x:c r="A21" s="6" t="str">
        <x:v>Expected units are reviewed inputs, not an automatic copy of uncommitted stock. Basis confirmed means identity, unit, pool and policy checked.</x:v>
      </x:c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</x:row>
    <x:row r="22" ht="24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</x:row>
    <x:row r="23" ht="40" customHeight="1">
      <x:c r="A23" s="11" t="str">
        <x:v>Listing ID</x:v>
      </x:c>
      <x:c r="B23" s="12" t="str">
        <x:v>Review ID</x:v>
      </x:c>
      <x:c r="C23" s="12" t="str">
        <x:v>Channel / variant</x:v>
      </x:c>
      <x:c r="D23" s="12" t="str">
        <x:v>Snapshot as-of UTC</x:v>
      </x:c>
      <x:c r="E23" s="12" t="str">
        <x:v>Shown units</x:v>
      </x:c>
      <x:c r="F23" s="12" t="str">
        <x:v>Expected units</x:v>
      </x:c>
      <x:c r="G23" s="12" t="str">
        <x:v>Difference</x:v>
      </x:c>
      <x:c r="H23" s="12" t="str">
        <x:v>Stock snapshot UTC</x:v>
      </x:c>
      <x:c r="I23" s="12" t="str">
        <x:v>Basis confirmed?</x:v>
      </x:c>
      <x:c r="J23" s="12" t="str">
        <x:v>Comparison</x:v>
      </x:c>
      <x:c r="K23" s="12" t="str">
        <x:v>Evidence and next action</x:v>
      </x:c>
      <x:c r="L23" s="13" t="str">
        <x:v>Owner</x:v>
      </x:c>
    </x:row>
    <x:row r="24" ht="69" customHeight="1">
      <x:c r="A24" s="22" t="str">
        <x:v>L01</x:v>
      </x:c>
      <x:c r="B24" s="22" t="str">
        <x:v>EX01</x:v>
      </x:c>
      <x:c r="C24" s="22" t="str">
        <x:v>eBay / blue mug</x:v>
      </x:c>
      <x:c r="D24" s="25" t="n">
        <x:v>46276.416666666664</x:v>
      </x:c>
      <x:c r="E24" s="18" t="n">
        <x:v>9</x:v>
      </x:c>
      <x:c r="F24" s="18" t="n">
        <x:v>7</x:v>
      </x:c>
      <x:c r="G24" s="19" t="n">
        <x:f>IF(J24="","",IF(OR(J24="Quantity matches",J24="Review quantity"),E24-F24,"n.a."))</x:f>
        <x:v>2</x:v>
      </x:c>
      <x:c r="H24" s="26" t="n">
        <x:f>IF(B24="","",IF(NOT(ISTEXT(B24)),"n.a.",IF(B24&lt;&gt;TRIM(B24),"n.a.",IF(OR(ISNUMBER(FIND("*",B24)),ISNUMBER(FIND("?",B24)),ISNUMBER(FIND("~",B24)),ISNUMBER(FIND("&lt;",B24)),ISNUMBER(FIND("&gt;",B24)),ISNUMBER(FIND("=",B24))),"n.a.",IF(COUNTIFS('Worked example'!$A$9:$A$14,B24)&lt;&gt;1,"n.a.",IF(INDEX('Worked example'!$J$9:$J$14,MATCH(B24,'Worked example'!$A$9:$A$14,0))&lt;&gt;"Ready","n.a.",INDEX('Worked example'!$C$9:$C$14,MATCH(B24,'Worked example'!$A$9:$A$14,0))))))))</x:f>
        <x:v>46276.416666666664</x:v>
      </x:c>
      <x:c r="I24" s="18" t="str">
        <x:v>Yes</x:v>
      </x:c>
      <x:c r="J24" s="20" t="str">
        <x:f>IF(COUNTA(A24:F24,I24,K24:L24)=0,"",IF(A24="","Add listing ID",IF(NOT(ISTEXT(A24)),"Use a text listing ID",IF(A24&lt;&gt;TRIM(A24),"Trim listing ID",IF(OR(ISNUMBER(FIND("*",A24)),ISNUMBER(FIND("?",A24)),ISNUMBER(FIND("~",A24)),ISNUMBER(FIND("&lt;",A24)),ISNUMBER(FIND("&gt;",A24)),ISNUMBER(FIND("=",A24))),"Invalid listing ID",IF(COUNTIFS($A$24:$A$31,A24)&lt;&gt;1,"Duplicate listing ID",IF(B24="","Add review ID",IF(NOT(ISTEXT(B24)),"Use a text review ID",IF(B24&lt;&gt;TRIM(B24),"Trim review ID",IF(OR(ISNUMBER(FIND("*",B24)),ISNUMBER(FIND("?",B24)),ISNUMBER(FIND("~",B24)),ISNUMBER(FIND("&lt;",B24)),ISNUMBER(FIND("&gt;",B24)),ISNUMBER(FIND("=",B24))),"Invalid review ID",IF(COUNTIFS('Worked example'!$A$9:$A$14,B24)&lt;&gt;1,"Unknown/duplicate review",IF(INDEX('Worked example'!$J$9:$J$14,MATCH(B24,'Worked example'!$A$9:$A$14,0))&lt;&gt;"Ready","Stock inputs incomplete",IF(TRIM(C24&amp;"")="","Define Channel/variant",IF(NOT(ISNUMBER(D24)),"Add numeric timestamp",IF(D24&lt;&gt;H24,"Time mismatch",IF(I24&lt;&gt;"Yes","Confirm basis",IF(COUNT(E24:F24)&lt;&gt;2,"Missing quantities",IF(MIN(E24:F24)&lt;0,"Negative quantity",IF(OR(MOD(E24,1)&lt;&gt;0,MOD(F24,1)&lt;&gt;0),"Whole units only",IF(F24&gt;INDEX('Worked example'!$G$9:$G$14,MATCH(B24,'Worked example'!$A$9:$A$14,0)),"Expected exceeds pool",IF(E24=F24,"Quantity matches","Review quantity")))))))))))))))))))))</x:f>
        <x:v>Review quantity</x:v>
      </x:c>
      <x:c r="K24" s="21" t="str">
        <x:v>SNAP-01: shown 9. POLICY-01: full uncommitted pool, no extra cap. Trace the output; held stock is a possible cause, not a diagnosis.</x:v>
      </x:c>
      <x:c r="L24" s="17" t="str">
        <x:v>Reviewer A</x:v>
      </x:c>
    </x:row>
    <x:row r="25" ht="69" customHeight="1">
      <x:c r="A25" s="22" t="str">
        <x:v>L02</x:v>
      </x:c>
      <x:c r="B25" s="22" t="str">
        <x:v>EX01</x:v>
      </x:c>
      <x:c r="C25" s="22" t="str">
        <x:v>Website / blue mug</x:v>
      </x:c>
      <x:c r="D25" s="25" t="n">
        <x:v>46276.416666666664</x:v>
      </x:c>
      <x:c r="E25" s="18" t="n">
        <x:v>7</x:v>
      </x:c>
      <x:c r="F25" s="18" t="n">
        <x:v>7</x:v>
      </x:c>
      <x:c r="G25" s="19" t="n">
        <x:f>IF(J25="","",IF(OR(J25="Quantity matches",J25="Review quantity"),E25-F25,"n.a."))</x:f>
        <x:v>0</x:v>
      </x:c>
      <x:c r="H25" s="26" t="n">
        <x:f>IF(B25="","",IF(NOT(ISTEXT(B25)),"n.a.",IF(B25&lt;&gt;TRIM(B25),"n.a.",IF(OR(ISNUMBER(FIND("*",B25)),ISNUMBER(FIND("?",B25)),ISNUMBER(FIND("~",B25)),ISNUMBER(FIND("&lt;",B25)),ISNUMBER(FIND("&gt;",B25)),ISNUMBER(FIND("=",B25))),"n.a.",IF(COUNTIFS('Worked example'!$A$9:$A$14,B25)&lt;&gt;1,"n.a.",IF(INDEX('Worked example'!$J$9:$J$14,MATCH(B25,'Worked example'!$A$9:$A$14,0))&lt;&gt;"Ready","n.a.",INDEX('Worked example'!$C$9:$C$14,MATCH(B25,'Worked example'!$A$9:$A$14,0))))))))</x:f>
        <x:v>46276.416666666664</x:v>
      </x:c>
      <x:c r="I25" s="18" t="str">
        <x:v>Yes</x:v>
      </x:c>
      <x:c r="J25" s="20" t="str">
        <x:f>IF(COUNTA(A25:F25,I25,K25:L25)=0,"",IF(A25="","Add listing ID",IF(NOT(ISTEXT(A25)),"Use a text listing ID",IF(A25&lt;&gt;TRIM(A25),"Trim listing ID",IF(OR(ISNUMBER(FIND("*",A25)),ISNUMBER(FIND("?",A25)),ISNUMBER(FIND("~",A25)),ISNUMBER(FIND("&lt;",A25)),ISNUMBER(FIND("&gt;",A25)),ISNUMBER(FIND("=",A25))),"Invalid listing ID",IF(COUNTIFS($A$24:$A$31,A25)&lt;&gt;1,"Duplicate listing ID",IF(B25="","Add review ID",IF(NOT(ISTEXT(B25)),"Use a text review ID",IF(B25&lt;&gt;TRIM(B25),"Trim review ID",IF(OR(ISNUMBER(FIND("*",B25)),ISNUMBER(FIND("?",B25)),ISNUMBER(FIND("~",B25)),ISNUMBER(FIND("&lt;",B25)),ISNUMBER(FIND("&gt;",B25)),ISNUMBER(FIND("=",B25))),"Invalid review ID",IF(COUNTIFS('Worked example'!$A$9:$A$14,B25)&lt;&gt;1,"Unknown/duplicate review",IF(INDEX('Worked example'!$J$9:$J$14,MATCH(B25,'Worked example'!$A$9:$A$14,0))&lt;&gt;"Ready","Stock inputs incomplete",IF(TRIM(C25&amp;"")="","Define Channel/variant",IF(NOT(ISNUMBER(D25)),"Add numeric timestamp",IF(D25&lt;&gt;H25,"Time mismatch",IF(I25&lt;&gt;"Yes","Confirm basis",IF(COUNT(E25:F25)&lt;&gt;2,"Missing quantities",IF(MIN(E25:F25)&lt;0,"Negative quantity",IF(OR(MOD(E25,1)&lt;&gt;0,MOD(F25,1)&lt;&gt;0),"Whole units only",IF(F25&gt;INDEX('Worked example'!$G$9:$G$14,MATCH(B25,'Worked example'!$A$9:$A$14,0)),"Expected exceeds pool",IF(E25=F25,"Quantity matches","Review quantity")))))))))))))))))))))</x:f>
        <x:v>Quantity matches</x:v>
      </x:c>
      <x:c r="K25" s="21" t="str">
        <x:v>SNAP-02 and POLICY-01: full uncommitted pool. Snapshot quantity matches; the physical-record variance remains a separate issue.</x:v>
      </x:c>
      <x:c r="L25" s="17" t="str">
        <x:v>Reviewer A</x:v>
      </x:c>
    </x:row>
    <x:row r="26" ht="69" customHeight="1">
      <x:c r="A26" s="22" t="str">
        <x:v>L03</x:v>
      </x:c>
      <x:c r="B26" s="22" t="str">
        <x:v>EX02</x:v>
      </x:c>
      <x:c r="C26" s="22" t="str">
        <x:v>eBay / used record</x:v>
      </x:c>
      <x:c r="D26" s="25" t="n">
        <x:v>46276.40625</x:v>
      </x:c>
      <x:c r="E26" s="18" t="n">
        <x:v>1</x:v>
      </x:c>
      <x:c r="F26" s="18" t="n">
        <x:v>0</x:v>
      </x:c>
      <x:c r="G26" s="19" t="str">
        <x:f>IF(J26="","",IF(OR(J26="Quantity matches",J26="Review quantity"),E26-F26,"n.a."))</x:f>
        <x:v>n.a.</x:v>
      </x:c>
      <x:c r="H26" s="26" t="n">
        <x:f>IF(B26="","",IF(NOT(ISTEXT(B26)),"n.a.",IF(B26&lt;&gt;TRIM(B26),"n.a.",IF(OR(ISNUMBER(FIND("*",B26)),ISNUMBER(FIND("?",B26)),ISNUMBER(FIND("~",B26)),ISNUMBER(FIND("&lt;",B26)),ISNUMBER(FIND("&gt;",B26)),ISNUMBER(FIND("=",B26))),"n.a.",IF(COUNTIFS('Worked example'!$A$9:$A$14,B26)&lt;&gt;1,"n.a.",IF(INDEX('Worked example'!$J$9:$J$14,MATCH(B26,'Worked example'!$A$9:$A$14,0))&lt;&gt;"Ready","n.a.",INDEX('Worked example'!$C$9:$C$14,MATCH(B26,'Worked example'!$A$9:$A$14,0))))))))</x:f>
        <x:v>46276.416666666664</x:v>
      </x:c>
      <x:c r="I26" s="18" t="str">
        <x:v>Yes</x:v>
      </x:c>
      <x:c r="J26" s="20" t="str">
        <x:f>IF(COUNTA(A26:F26,I26,K26:L26)=0,"",IF(A26="","Add listing ID",IF(NOT(ISTEXT(A26)),"Use a text listing ID",IF(A26&lt;&gt;TRIM(A26),"Trim listing ID",IF(OR(ISNUMBER(FIND("*",A26)),ISNUMBER(FIND("?",A26)),ISNUMBER(FIND("~",A26)),ISNUMBER(FIND("&lt;",A26)),ISNUMBER(FIND("&gt;",A26)),ISNUMBER(FIND("=",A26))),"Invalid listing ID",IF(COUNTIFS($A$24:$A$31,A26)&lt;&gt;1,"Duplicate listing ID",IF(B26="","Add review ID",IF(NOT(ISTEXT(B26)),"Use a text review ID",IF(B26&lt;&gt;TRIM(B26),"Trim review ID",IF(OR(ISNUMBER(FIND("*",B26)),ISNUMBER(FIND("?",B26)),ISNUMBER(FIND("~",B26)),ISNUMBER(FIND("&lt;",B26)),ISNUMBER(FIND("&gt;",B26)),ISNUMBER(FIND("=",B26))),"Invalid review ID",IF(COUNTIFS('Worked example'!$A$9:$A$14,B26)&lt;&gt;1,"Unknown/duplicate review",IF(INDEX('Worked example'!$J$9:$J$14,MATCH(B26,'Worked example'!$A$9:$A$14,0))&lt;&gt;"Ready","Stock inputs incomplete",IF(TRIM(C26&amp;"")="","Define Channel/variant",IF(NOT(ISNUMBER(D26)),"Add numeric timestamp",IF(D26&lt;&gt;H26,"Time mismatch",IF(I26&lt;&gt;"Yes","Confirm basis",IF(COUNT(E26:F26)&lt;&gt;2,"Missing quantities",IF(MIN(E26:F26)&lt;0,"Negative quantity",IF(OR(MOD(E26,1)&lt;&gt;0,MOD(F26,1)&lt;&gt;0),"Whole units only",IF(F26&gt;INDEX('Worked example'!$G$9:$G$14,MATCH(B26,'Worked example'!$A$9:$A$14,0)),"Expected exceeds pool",IF(E26=F26,"Quantity matches","Review quantity")))))))))))))))))))))</x:f>
        <x:v>Time mismatch</x:v>
      </x:c>
      <x:c r="K26" s="21" t="str">
        <x:v>SNAP-03 is from 09:45. Stock is from 10:00. Refresh or reconstruct a common point using reservation evidence.</x:v>
      </x:c>
      <x:c r="L26" s="17" t="str">
        <x:v>Reviewer B</x:v>
      </x:c>
    </x:row>
    <x:row r="27" ht="69" customHeight="1">
      <x:c r="A27" s="22" t="str">
        <x:v>L04</x:v>
      </x:c>
      <x:c r="B27" s="22" t="str">
        <x:v>EX02</x:v>
      </x:c>
      <x:c r="C27" s="22" t="str">
        <x:v>Website / used record</x:v>
      </x:c>
      <x:c r="D27" s="25" t="n">
        <x:v>46276.416666666664</x:v>
      </x:c>
      <x:c r="E27" s="18" t="n">
        <x:v>0</x:v>
      </x:c>
      <x:c r="F27" s="18" t="n">
        <x:v>0</x:v>
      </x:c>
      <x:c r="G27" s="19" t="n">
        <x:f>IF(J27="","",IF(OR(J27="Quantity matches",J27="Review quantity"),E27-F27,"n.a."))</x:f>
        <x:v>0</x:v>
      </x:c>
      <x:c r="H27" s="26" t="n">
        <x:f>IF(B27="","",IF(NOT(ISTEXT(B27)),"n.a.",IF(B27&lt;&gt;TRIM(B27),"n.a.",IF(OR(ISNUMBER(FIND("*",B27)),ISNUMBER(FIND("?",B27)),ISNUMBER(FIND("~",B27)),ISNUMBER(FIND("&lt;",B27)),ISNUMBER(FIND("&gt;",B27)),ISNUMBER(FIND("=",B27))),"n.a.",IF(COUNTIFS('Worked example'!$A$9:$A$14,B27)&lt;&gt;1,"n.a.",IF(INDEX('Worked example'!$J$9:$J$14,MATCH(B27,'Worked example'!$A$9:$A$14,0))&lt;&gt;"Ready","n.a.",INDEX('Worked example'!$C$9:$C$14,MATCH(B27,'Worked example'!$A$9:$A$14,0))))))))</x:f>
        <x:v>46276.416666666664</x:v>
      </x:c>
      <x:c r="I27" s="18" t="str">
        <x:v>Yes</x:v>
      </x:c>
      <x:c r="J27" s="20" t="str">
        <x:f>IF(COUNTA(A27:F27,I27,K27:L27)=0,"",IF(A27="","Add listing ID",IF(NOT(ISTEXT(A27)),"Use a text listing ID",IF(A27&lt;&gt;TRIM(A27),"Trim listing ID",IF(OR(ISNUMBER(FIND("*",A27)),ISNUMBER(FIND("?",A27)),ISNUMBER(FIND("~",A27)),ISNUMBER(FIND("&lt;",A27)),ISNUMBER(FIND("&gt;",A27)),ISNUMBER(FIND("=",A27))),"Invalid listing ID",IF(COUNTIFS($A$24:$A$31,A27)&lt;&gt;1,"Duplicate listing ID",IF(B27="","Add review ID",IF(NOT(ISTEXT(B27)),"Use a text review ID",IF(B27&lt;&gt;TRIM(B27),"Trim review ID",IF(OR(ISNUMBER(FIND("*",B27)),ISNUMBER(FIND("?",B27)),ISNUMBER(FIND("~",B27)),ISNUMBER(FIND("&lt;",B27)),ISNUMBER(FIND("&gt;",B27)),ISNUMBER(FIND("=",B27))),"Invalid review ID",IF(COUNTIFS('Worked example'!$A$9:$A$14,B27)&lt;&gt;1,"Unknown/duplicate review",IF(INDEX('Worked example'!$J$9:$J$14,MATCH(B27,'Worked example'!$A$9:$A$14,0))&lt;&gt;"Ready","Stock inputs incomplete",IF(TRIM(C27&amp;"")="","Define Channel/variant",IF(NOT(ISNUMBER(D27)),"Add numeric timestamp",IF(D27&lt;&gt;H27,"Time mismatch",IF(I27&lt;&gt;"Yes","Confirm basis",IF(COUNT(E27:F27)&lt;&gt;2,"Missing quantities",IF(MIN(E27:F27)&lt;0,"Negative quantity",IF(OR(MOD(E27,1)&lt;&gt;0,MOD(F27,1)&lt;&gt;0),"Whole units only",IF(F27&gt;INDEX('Worked example'!$G$9:$G$14,MATCH(B27,'Worked example'!$A$9:$A$14,0)),"Expected exceeds pool",IF(E27=F27,"Quantity matches","Review quantity")))))))))))))))))))))</x:f>
        <x:v>Quantity matches</x:v>
      </x:c>
      <x:c r="K27" s="21" t="str">
        <x:v>SNAP-04: 0. One physical copy is reserved. A current quantity match is not proof that all future updates will succeed.</x:v>
      </x:c>
      <x:c r="L27" s="17" t="str">
        <x:v>Reviewer B</x:v>
      </x:c>
    </x:row>
    <x:row r="28" ht="69" customHeight="1">
      <x:c r="A28" s="22" t="str">
        <x:v>L05</x:v>
      </x:c>
      <x:c r="B28" s="22" t="str">
        <x:v>EX03</x:v>
      </x:c>
      <x:c r="C28" s="22" t="str">
        <x:v>eBay / bag variant</x:v>
      </x:c>
      <x:c r="D28" s="25" t="n">
        <x:v>46276.416666666664</x:v>
      </x:c>
      <x:c r="E28" s="18" t="n">
        <x:v>4</x:v>
      </x:c>
      <x:c r="F28" s="18" t="n">
        <x:v>4</x:v>
      </x:c>
      <x:c r="G28" s="19" t="str">
        <x:f>IF(J28="","",IF(OR(J28="Quantity matches",J28="Review quantity"),E28-F28,"n.a."))</x:f>
        <x:v>n.a.</x:v>
      </x:c>
      <x:c r="H28" s="26" t="n">
        <x:f>IF(B28="","",IF(NOT(ISTEXT(B28)),"n.a.",IF(B28&lt;&gt;TRIM(B28),"n.a.",IF(OR(ISNUMBER(FIND("*",B28)),ISNUMBER(FIND("?",B28)),ISNUMBER(FIND("~",B28)),ISNUMBER(FIND("&lt;",B28)),ISNUMBER(FIND("&gt;",B28)),ISNUMBER(FIND("=",B28))),"n.a.",IF(COUNTIFS('Worked example'!$A$9:$A$14,B28)&lt;&gt;1,"n.a.",IF(INDEX('Worked example'!$J$9:$J$14,MATCH(B28,'Worked example'!$A$9:$A$14,0))&lt;&gt;"Ready","n.a.",INDEX('Worked example'!$C$9:$C$14,MATCH(B28,'Worked example'!$A$9:$A$14,0))))))))</x:f>
        <x:v>46276.416666666664</x:v>
      </x:c>
      <x:c r="I28" s="18" t="str">
        <x:v>No</x:v>
      </x:c>
      <x:c r="J28" s="20" t="str">
        <x:f>IF(COUNTA(A28:F28,I28,K28:L28)=0,"",IF(A28="","Add listing ID",IF(NOT(ISTEXT(A28)),"Use a text listing ID",IF(A28&lt;&gt;TRIM(A28),"Trim listing ID",IF(OR(ISNUMBER(FIND("*",A28)),ISNUMBER(FIND("?",A28)),ISNUMBER(FIND("~",A28)),ISNUMBER(FIND("&lt;",A28)),ISNUMBER(FIND("&gt;",A28)),ISNUMBER(FIND("=",A28))),"Invalid listing ID",IF(COUNTIFS($A$24:$A$31,A28)&lt;&gt;1,"Duplicate listing ID",IF(B28="","Add review ID",IF(NOT(ISTEXT(B28)),"Use a text review ID",IF(B28&lt;&gt;TRIM(B28),"Trim review ID",IF(OR(ISNUMBER(FIND("*",B28)),ISNUMBER(FIND("?",B28)),ISNUMBER(FIND("~",B28)),ISNUMBER(FIND("&lt;",B28)),ISNUMBER(FIND("&gt;",B28)),ISNUMBER(FIND("=",B28))),"Invalid review ID",IF(COUNTIFS('Worked example'!$A$9:$A$14,B28)&lt;&gt;1,"Unknown/duplicate review",IF(INDEX('Worked example'!$J$9:$J$14,MATCH(B28,'Worked example'!$A$9:$A$14,0))&lt;&gt;"Ready","Stock inputs incomplete",IF(TRIM(C28&amp;"")="","Define Channel/variant",IF(NOT(ISNUMBER(D28)),"Add numeric timestamp",IF(D28&lt;&gt;H28,"Time mismatch",IF(I28&lt;&gt;"Yes","Confirm basis",IF(COUNT(E28:F28)&lt;&gt;2,"Missing quantities",IF(MIN(E28:F28)&lt;0,"Negative quantity",IF(OR(MOD(E28,1)&lt;&gt;0,MOD(F28,1)&lt;&gt;0),"Whole units only",IF(F28&gt;INDEX('Worked example'!$G$9:$G$14,MATCH(B28,'Worked example'!$A$9:$A$14,0)),"Expected exceeds pool",IF(E28=F28,"Quantity matches","Review quantity")))))))))))))))))))))</x:f>
        <x:v>Confirm basis</x:v>
      </x:c>
      <x:c r="K28" s="21" t="str">
        <x:v>MAP-03: red and burgundy references are unresolved. Matching numbers cannot prove the listing points to the correct stock.</x:v>
      </x:c>
      <x:c r="L28" s="17" t="str">
        <x:v>Reviewer A</x:v>
      </x:c>
    </x:row>
    <x:row r="29" ht="69" customHeight="1">
      <x:c r="A29" s="22" t="str">
        <x:v>L06</x:v>
      </x:c>
      <x:c r="B29" s="22" t="str">
        <x:v>EX04</x:v>
      </x:c>
      <x:c r="C29" s="22" t="str">
        <x:v>eBay / returned radio</x:v>
      </x:c>
      <x:c r="D29" s="25" t="n">
        <x:v>46276.416666666664</x:v>
      </x:c>
      <x:c r="E29" s="18" t="n">
        <x:v>1</x:v>
      </x:c>
      <x:c r="F29" s="18" t="n">
        <x:v>0</x:v>
      </x:c>
      <x:c r="G29" s="19" t="n">
        <x:f>IF(J29="","",IF(OR(J29="Quantity matches",J29="Review quantity"),E29-F29,"n.a."))</x:f>
        <x:v>1</x:v>
      </x:c>
      <x:c r="H29" s="26" t="n">
        <x:f>IF(B29="","",IF(NOT(ISTEXT(B29)),"n.a.",IF(B29&lt;&gt;TRIM(B29),"n.a.",IF(OR(ISNUMBER(FIND("*",B29)),ISNUMBER(FIND("?",B29)),ISNUMBER(FIND("~",B29)),ISNUMBER(FIND("&lt;",B29)),ISNUMBER(FIND("&gt;",B29)),ISNUMBER(FIND("=",B29))),"n.a.",IF(COUNTIFS('Worked example'!$A$9:$A$14,B29)&lt;&gt;1,"n.a.",IF(INDEX('Worked example'!$J$9:$J$14,MATCH(B29,'Worked example'!$A$9:$A$14,0))&lt;&gt;"Ready","n.a.",INDEX('Worked example'!$C$9:$C$14,MATCH(B29,'Worked example'!$A$9:$A$14,0))))))))</x:f>
        <x:v>46276.416666666664</x:v>
      </x:c>
      <x:c r="I29" s="18" t="str">
        <x:v>Yes</x:v>
      </x:c>
      <x:c r="J29" s="20" t="str">
        <x:f>IF(COUNTA(A29:F29,I29,K29:L29)=0,"",IF(A29="","Add listing ID",IF(NOT(ISTEXT(A29)),"Use a text listing ID",IF(A29&lt;&gt;TRIM(A29),"Trim listing ID",IF(OR(ISNUMBER(FIND("*",A29)),ISNUMBER(FIND("?",A29)),ISNUMBER(FIND("~",A29)),ISNUMBER(FIND("&lt;",A29)),ISNUMBER(FIND("&gt;",A29)),ISNUMBER(FIND("=",A29))),"Invalid listing ID",IF(COUNTIFS($A$24:$A$31,A29)&lt;&gt;1,"Duplicate listing ID",IF(B29="","Add review ID",IF(NOT(ISTEXT(B29)),"Use a text review ID",IF(B29&lt;&gt;TRIM(B29),"Trim review ID",IF(OR(ISNUMBER(FIND("*",B29)),ISNUMBER(FIND("?",B29)),ISNUMBER(FIND("~",B29)),ISNUMBER(FIND("&lt;",B29)),ISNUMBER(FIND("&gt;",B29)),ISNUMBER(FIND("=",B29))),"Invalid review ID",IF(COUNTIFS('Worked example'!$A$9:$A$14,B29)&lt;&gt;1,"Unknown/duplicate review",IF(INDEX('Worked example'!$J$9:$J$14,MATCH(B29,'Worked example'!$A$9:$A$14,0))&lt;&gt;"Ready","Stock inputs incomplete",IF(TRIM(C29&amp;"")="","Define Channel/variant",IF(NOT(ISNUMBER(D29)),"Add numeric timestamp",IF(D29&lt;&gt;H29,"Time mismatch",IF(I29&lt;&gt;"Yes","Confirm basis",IF(COUNT(E29:F29)&lt;&gt;2,"Missing quantities",IF(MIN(E29:F29)&lt;0,"Negative quantity",IF(OR(MOD(E29,1)&lt;&gt;0,MOD(F29,1)&lt;&gt;0),"Whole units only",IF(F29&gt;INDEX('Worked example'!$G$9:$G$14,MATCH(B29,'Worked example'!$A$9:$A$14,0)),"Expected exceeds pool",IF(E29=F29,"Quantity matches","Review quantity")))))))))))))))))))))</x:f>
        <x:v>Review quantity</x:v>
      </x:c>
      <x:c r="K29" s="21" t="str">
        <x:v>SNAP-06: 1. RETURN-04: held pending inspection. Review listing and hold controls through the authorised workflow.</x:v>
      </x:c>
      <x:c r="L29" s="17" t="str">
        <x:v>Reviewer C</x:v>
      </x:c>
    </x:row>
    <x:row r="30" ht="69" customHeight="1">
      <x:c r="A30" s="22" t="str">
        <x:v>L07</x:v>
      </x:c>
      <x:c r="B30" s="22" t="str">
        <x:v>EX05</x:v>
      </x:c>
      <x:c r="C30" s="22" t="str">
        <x:v>eBay / cable</x:v>
      </x:c>
      <x:c r="D30" s="25" t="n">
        <x:v>46276.416666666664</x:v>
      </x:c>
      <x:c r="E30" s="18" t="n">
        <x:v>5</x:v>
      </x:c>
      <x:c r="F30" s="18" t="n">
        <x:v>5</x:v>
      </x:c>
      <x:c r="G30" s="19" t="n">
        <x:f>IF(J30="","",IF(OR(J30="Quantity matches",J30="Review quantity"),E30-F30,"n.a."))</x:f>
        <x:v>0</x:v>
      </x:c>
      <x:c r="H30" s="26" t="n">
        <x:f>IF(B30="","",IF(NOT(ISTEXT(B30)),"n.a.",IF(B30&lt;&gt;TRIM(B30),"n.a.",IF(OR(ISNUMBER(FIND("*",B30)),ISNUMBER(FIND("?",B30)),ISNUMBER(FIND("~",B30)),ISNUMBER(FIND("&lt;",B30)),ISNUMBER(FIND("&gt;",B30)),ISNUMBER(FIND("=",B30))),"n.a.",IF(COUNTIFS('Worked example'!$A$9:$A$14,B30)&lt;&gt;1,"n.a.",IF(INDEX('Worked example'!$J$9:$J$14,MATCH(B30,'Worked example'!$A$9:$A$14,0))&lt;&gt;"Ready","n.a.",INDEX('Worked example'!$C$9:$C$14,MATCH(B30,'Worked example'!$A$9:$A$14,0))))))))</x:f>
        <x:v>46276.416666666664</x:v>
      </x:c>
      <x:c r="I30" s="18" t="str">
        <x:v>Yes</x:v>
      </x:c>
      <x:c r="J30" s="20" t="str">
        <x:f>IF(COUNTA(A30:F30,I30,K30:L30)=0,"",IF(A30="","Add listing ID",IF(NOT(ISTEXT(A30)),"Use a text listing ID",IF(A30&lt;&gt;TRIM(A30),"Trim listing ID",IF(OR(ISNUMBER(FIND("*",A30)),ISNUMBER(FIND("?",A30)),ISNUMBER(FIND("~",A30)),ISNUMBER(FIND("&lt;",A30)),ISNUMBER(FIND("&gt;",A30)),ISNUMBER(FIND("=",A30))),"Invalid listing ID",IF(COUNTIFS($A$24:$A$31,A30)&lt;&gt;1,"Duplicate listing ID",IF(B30="","Add review ID",IF(NOT(ISTEXT(B30)),"Use a text review ID",IF(B30&lt;&gt;TRIM(B30),"Trim review ID",IF(OR(ISNUMBER(FIND("*",B30)),ISNUMBER(FIND("?",B30)),ISNUMBER(FIND("~",B30)),ISNUMBER(FIND("&lt;",B30)),ISNUMBER(FIND("&gt;",B30)),ISNUMBER(FIND("=",B30))),"Invalid review ID",IF(COUNTIFS('Worked example'!$A$9:$A$14,B30)&lt;&gt;1,"Unknown/duplicate review",IF(INDEX('Worked example'!$J$9:$J$14,MATCH(B30,'Worked example'!$A$9:$A$14,0))&lt;&gt;"Ready","Stock inputs incomplete",IF(TRIM(C30&amp;"")="","Define Channel/variant",IF(NOT(ISNUMBER(D30)),"Add numeric timestamp",IF(D30&lt;&gt;H30,"Time mismatch",IF(I30&lt;&gt;"Yes","Confirm basis",IF(COUNT(E30:F30)&lt;&gt;2,"Missing quantities",IF(MIN(E30:F30)&lt;0,"Negative quantity",IF(OR(MOD(E30,1)&lt;&gt;0,MOD(F30,1)&lt;&gt;0),"Whole units only",IF(F30&gt;INDEX('Worked example'!$G$9:$G$14,MATCH(B30,'Worked example'!$A$9:$A$14,0)),"Expected exceeds pool",IF(E30=F30,"Quantity matches","Review quantity")))))))))))))))))))))</x:f>
        <x:v>Quantity matches</x:v>
      </x:c>
      <x:c r="K30" s="21" t="str">
        <x:v>POLICY-05: cap of 5 on 8 uncommitted base units. No quantity increase is justified by this snapshot.</x:v>
      </x:c>
      <x:c r="L30" s="17" t="str">
        <x:v>Reviewer B</x:v>
      </x:c>
    </x:row>
    <x:row r="31" ht="69" customHeight="1">
      <x:c r="A31" s="22" t="str">
        <x:v>L08</x:v>
      </x:c>
      <x:c r="B31" s="22" t="str">
        <x:v>EX06</x:v>
      </x:c>
      <x:c r="C31" s="22" t="str">
        <x:v>Website / book</x:v>
      </x:c>
      <x:c r="D31" s="25" t="n">
        <x:v>46276.416666666664</x:v>
      </x:c>
      <x:c r="E31" s="18" t="n">
        <x:v>1</x:v>
      </x:c>
      <x:c r="F31" s="18" t="n">
        <x:v>0</x:v>
      </x:c>
      <x:c r="G31" s="19" t="n">
        <x:f>IF(J31="","",IF(OR(J31="Quantity matches",J31="Review quantity"),E31-F31,"n.a."))</x:f>
        <x:v>1</x:v>
      </x:c>
      <x:c r="H31" s="26" t="n">
        <x:f>IF(B31="","",IF(NOT(ISTEXT(B31)),"n.a.",IF(B31&lt;&gt;TRIM(B31),"n.a.",IF(OR(ISNUMBER(FIND("*",B31)),ISNUMBER(FIND("?",B31)),ISNUMBER(FIND("~",B31)),ISNUMBER(FIND("&lt;",B31)),ISNUMBER(FIND("&gt;",B31)),ISNUMBER(FIND("=",B31))),"n.a.",IF(COUNTIFS('Worked example'!$A$9:$A$14,B31)&lt;&gt;1,"n.a.",IF(INDEX('Worked example'!$J$9:$J$14,MATCH(B31,'Worked example'!$A$9:$A$14,0))&lt;&gt;"Ready","n.a.",INDEX('Worked example'!$C$9:$C$14,MATCH(B31,'Worked example'!$A$9:$A$14,0))))))))</x:f>
        <x:v>46276.416666666664</x:v>
      </x:c>
      <x:c r="I31" s="18" t="str">
        <x:v>Yes</x:v>
      </x:c>
      <x:c r="J31" s="20" t="str">
        <x:f>IF(COUNTA(A31:F31,I31,K31:L31)=0,"",IF(A31="","Add listing ID",IF(NOT(ISTEXT(A31)),"Use a text listing ID",IF(A31&lt;&gt;TRIM(A31),"Trim listing ID",IF(OR(ISNUMBER(FIND("*",A31)),ISNUMBER(FIND("?",A31)),ISNUMBER(FIND("~",A31)),ISNUMBER(FIND("&lt;",A31)),ISNUMBER(FIND("&gt;",A31)),ISNUMBER(FIND("=",A31))),"Invalid listing ID",IF(COUNTIFS($A$24:$A$31,A31)&lt;&gt;1,"Duplicate listing ID",IF(B31="","Add review ID",IF(NOT(ISTEXT(B31)),"Use a text review ID",IF(B31&lt;&gt;TRIM(B31),"Trim review ID",IF(OR(ISNUMBER(FIND("*",B31)),ISNUMBER(FIND("?",B31)),ISNUMBER(FIND("~",B31)),ISNUMBER(FIND("&lt;",B31)),ISNUMBER(FIND("&gt;",B31)),ISNUMBER(FIND("=",B31))),"Invalid review ID",IF(COUNTIFS('Worked example'!$A$9:$A$14,B31)&lt;&gt;1,"Unknown/duplicate review",IF(INDEX('Worked example'!$J$9:$J$14,MATCH(B31,'Worked example'!$A$9:$A$14,0))&lt;&gt;"Ready","Stock inputs incomplete",IF(TRIM(C31&amp;"")="","Define Channel/variant",IF(NOT(ISNUMBER(D31)),"Add numeric timestamp",IF(D31&lt;&gt;H31,"Time mismatch",IF(I31&lt;&gt;"Yes","Confirm basis",IF(COUNT(E31:F31)&lt;&gt;2,"Missing quantities",IF(MIN(E31:F31)&lt;0,"Negative quantity",IF(OR(MOD(E31,1)&lt;&gt;0,MOD(F31,1)&lt;&gt;0),"Whole units only",IF(F31&gt;INDEX('Worked example'!$G$9:$G$14,MATCH(B31,'Worked example'!$A$9:$A$14,0)),"Expected exceeds pool",IF(E31=F31,"Quantity matches","Review quantity")))))))))))))))))))))</x:f>
        <x:v>Review quantity</x:v>
      </x:c>
      <x:c r="K31" s="21" t="str">
        <x:v>SNAP-08: 1, expected 0. Trace DISPATCH-06 and the publication history before deciding the correction.</x:v>
      </x:c>
      <x:c r="L31" s="17" t="str">
        <x:v>Reviewer C</x:v>
      </x:c>
    </x:row>
    <x:row r="32" ht="24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</x:row>
    <x:row r="33" ht="24" customHeight="1">
      <x:c r="A33" s="6" t="str">
        <x:v>Time mismatch and Confirm basis deliberately suppress the numeric difference. A matching quantity is not proof of ongoing synchronisation.</x:v>
      </x:c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</x:row>
    <x:row r="34" ht="24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</x:row>
    <x:row r="35" ht="24" customHeight="1">
      <x:c r="A35" s="6" t="str">
        <x:v>Source: ChannelWeave fictional training cases, 11 September 2026. No customer data, marketplace feed or measured benchmark is used.</x:v>
      </x:c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</x:row>
    <x:row r="36" ht="24" customHeight="1">
      <x:c r="A36" s="6" t="str">
        <x:v>Definitions: see the accompanying guide. The manual held-stock subtraction does not claim that a software bin label enforces a hold.</x:v>
      </x:c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</x:row>
    <x:row r="37" ht="24" customHeight="1">
      <x:c r="A37" s="6" t="str">
        <x:v>Reusable templates: Stock review (20 pools) and Listing review (30 listing observations). Start another file if you need more rows.</x:v>
      </x:c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</x:row>
    <x:row r="38" ht="24" customHeight="1">
      <x:c r="A38" s="6" t="str">
        <x:v>Do not import this workbook as stock adjustments. Preserve original evidence, authorised actions and follow-up snapshots separately.</x:v>
      </x:c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</x:row>
    <x:row r="39" ht="24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</x:sheetData>
  <x:conditionalFormatting sqref="I9:I14">
    <x:cfRule type="expression" dxfId="0" priority="1">
      <x:formula>AND(ISNUMBER(I9),I9&lt;&gt;0)</x:formula>
    </x:cfRule>
  </x:conditionalFormatting>
  <x:conditionalFormatting sqref="J9:J14">
    <x:cfRule type="expression" dxfId="1" priority="2">
      <x:formula>AND(J9&lt;&gt;"",J9&lt;&gt;"Ready")</x:formula>
    </x:cfRule>
  </x:conditionalFormatting>
  <x:conditionalFormatting sqref="J24:J31">
    <x:cfRule type="expression" dxfId="2" priority="3">
      <x:formula>AND(J24&lt;&gt;"",J24&lt;&gt;"Quantity matches")</x:formula>
    </x:cfRule>
  </x:conditionalFormatting>
  <x:conditionalFormatting sqref="G24:G31">
    <x:cfRule type="expression" dxfId="3" priority="4">
      <x:formula>AND(ISNUMBER(G24),G24&lt;&gt;0)</x:formula>
    </x:cfRule>
  </x:conditionalFormatting>
  <x:dataValidations count="4">
    <x:dataValidation type="whole" operator="between" sqref="D9:F14">
      <x:formula1>0</x:formula1>
      <x:formula2>1000000000</x:formula2>
    </x:dataValidation>
    <x:dataValidation type="whole" operator="between" sqref="H9:H14">
      <x:formula1>0</x:formula1>
      <x:formula2>1000000000</x:formula2>
    </x:dataValidation>
    <x:dataValidation type="list" sqref="I24:I31">
      <x:formula1>"Yes,No"</x:formula1>
    </x:dataValidation>
    <x:dataValidation type="whole" operator="between" sqref="E24:F31">
      <x:formula1>0</x:formula1>
      <x:formula2>1000000000</x:formula2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0.5600004196167" hidden="0" customWidth="1"/>
    <x:col min="2" max="2" width="18.889999389648438" hidden="0" customWidth="1"/>
    <x:col min="3" max="3" width="22.219999313354492" hidden="0" customWidth="1"/>
    <x:col min="4" max="4" width="11.670000076293945" hidden="0" customWidth="1"/>
    <x:col min="5" max="5" width="10" hidden="0" customWidth="1"/>
    <x:col min="6" max="6" width="11.670000076293945" hidden="0" customWidth="1"/>
    <x:col min="7" max="7" width="13.329999923706055" hidden="0" customWidth="1"/>
    <x:col min="8" max="8" width="14.4399995803833" hidden="0" customWidth="1"/>
    <x:col min="9" max="9" width="12.779999732971191" hidden="0" customWidth="1"/>
    <x:col min="10" max="10" width="20" hidden="0" customWidth="1"/>
    <x:col min="11" max="11" width="48.88999938964844" hidden="0" customWidth="1"/>
    <x:col min="12" max="12" width="14.4399995803833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Stock review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4" customHeight="1">
      <x:c r="A3" s="6" t="str">
        <x:v>Enter your own evidence in amber cells. Formula cells are blue-grey. One unique Review ID per defined stock pool.</x:v>
      </x:c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</x:row>
    <x:row r="4" ht="24" customHeight="1">
      <x:c r="A4" s="6" t="str">
        <x:v>Physical includes held and reserved units. Held is ineligible stock. Reserved must exclude held stock and already-dispatched units.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</x:row>
    <x:row r="5" ht="24" customHeight="1">
      <x:c r="A5" s="6" t="str">
        <x:v>Use numeric timestamps in UTC. Blank means unknown; a confirmed zero must be entered as 0. Recorded physical is optional; its variance stays n.a. if absent.</x:v>
      </x:c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</x:row>
    <x:row r="6" ht="24" customHeight="1">
      <x:c r="A6" s="6" t="str">
        <x:v>Ready validates required inputs only. It does not authorise an adjustment. Use whole base units, without bundles, pre-orders or separate fulfilment pools.</x:v>
      </x:c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</x:row>
    <x:row r="7" ht="24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40" customHeight="1">
      <x:c r="A8" s="11" t="str">
        <x:v>Review ID</x:v>
      </x:c>
      <x:c r="B8" s="12" t="str">
        <x:v>SKU / stock pool</x:v>
      </x:c>
      <x:c r="C8" s="12" t="str">
        <x:v>Snapshot as-of UTC</x:v>
      </x:c>
      <x:c r="D8" s="12" t="str">
        <x:v>Physical units</x:v>
      </x:c>
      <x:c r="E8" s="12" t="str">
        <x:v>Held units</x:v>
      </x:c>
      <x:c r="F8" s="12" t="str">
        <x:v>Reserved units</x:v>
      </x:c>
      <x:c r="G8" s="12" t="str">
        <x:v>Uncommitted units</x:v>
      </x:c>
      <x:c r="H8" s="12" t="str">
        <x:v>Recorded physical</x:v>
      </x:c>
      <x:c r="I8" s="12" t="str">
        <x:v>Count variance</x:v>
      </x:c>
      <x:c r="J8" s="12" t="str">
        <x:v>Input status</x:v>
      </x:c>
      <x:c r="K8" s="12" t="str">
        <x:v>Evidence and next action</x:v>
      </x:c>
      <x:c r="L8" s="13" t="str">
        <x:v>Owner</x:v>
      </x:c>
    </x:row>
    <x:row r="9" ht="35" customHeight="1">
      <x:c r="A9" s="22"/>
      <x:c r="B9" s="22"/>
      <x:c r="C9" s="23"/>
      <x:c r="D9" s="18"/>
      <x:c r="E9" s="18"/>
      <x:c r="F9" s="18"/>
      <x:c r="G9" s="19" t="str">
        <x:f>IF(J9="","",IF(J9="Ready",D9-E9-F9,"n.a."))</x:f>
      </x:c>
      <x:c r="H9" s="18"/>
      <x:c r="I9" s="19" t="str">
        <x:f>IF(J9="","",IF(J9&lt;&gt;"Ready","n.a.",IF(NOT(ISNUMBER(H9)),"n.a.",IF(OR(H9&lt;0,MOD(H9,1)&lt;&gt;0),"n.a.",D9-H9))))</x:f>
      </x:c>
      <x:c r="J9" s="20" t="str">
        <x:f>IF(COUNTA(A9:F9,H9,K9:L9)=0,"",IF(A9="","Add review ID",IF(NOT(ISTEXT(A9)),"Use a text review ID",IF(A9&lt;&gt;TRIM(A9),"Trim review ID",IF(OR(ISNUMBER(FIND("*",A9)),ISNUMBER(FIND("?",A9)),ISNUMBER(FIND("~",A9)),ISNUMBER(FIND("&lt;",A9)),ISNUMBER(FIND("&gt;",A9)),ISNUMBER(FIND("=",A9))),"Invalid review ID",IF(COUNTIFS($A$9:$A$28,A9)&lt;&gt;1,"Duplicate review ID",IF(TRIM(B9&amp;"")="","Define stock pool",IF(NOT(ISNUMBER(C9)),"Add numeric timestamp",IF(C9&lt;=0,"Check timestamp",IF(COUNT(D9:F9)&lt;&gt;3,"Missing quantities",IF(MIN(D9:F9)&lt;0,"Negative quantity",IF(OR(MOD(D9,1)&lt;&gt;0,MOD(E9,1)&lt;&gt;0,MOD(F9,1)&lt;&gt;0),"Whole units only",IF(E9+F9&gt;D9,"Held/reserved exceed count","Ready")))))))))))))</x:f>
      </x:c>
      <x:c r="K9" s="21"/>
      <x:c r="L9" s="17"/>
    </x:row>
    <x:row r="10" ht="35" customHeight="1">
      <x:c r="A10" s="22"/>
      <x:c r="B10" s="22"/>
      <x:c r="C10" s="23"/>
      <x:c r="D10" s="18"/>
      <x:c r="E10" s="18"/>
      <x:c r="F10" s="18"/>
      <x:c r="G10" s="19" t="str">
        <x:f>IF(J10="","",IF(J10="Ready",D10-E10-F10,"n.a."))</x:f>
      </x:c>
      <x:c r="H10" s="18"/>
      <x:c r="I10" s="19" t="str">
        <x:f>IF(J10="","",IF(J10&lt;&gt;"Ready","n.a.",IF(NOT(ISNUMBER(H10)),"n.a.",IF(OR(H10&lt;0,MOD(H10,1)&lt;&gt;0),"n.a.",D10-H10))))</x:f>
      </x:c>
      <x:c r="J10" s="20" t="str">
        <x:f>IF(COUNTA(A10:F10,H10,K10:L10)=0,"",IF(A10="","Add review ID",IF(NOT(ISTEXT(A10)),"Use a text review ID",IF(A10&lt;&gt;TRIM(A10),"Trim review ID",IF(OR(ISNUMBER(FIND("*",A10)),ISNUMBER(FIND("?",A10)),ISNUMBER(FIND("~",A10)),ISNUMBER(FIND("&lt;",A10)),ISNUMBER(FIND("&gt;",A10)),ISNUMBER(FIND("=",A10))),"Invalid review ID",IF(COUNTIFS($A$9:$A$28,A10)&lt;&gt;1,"Duplicate review ID",IF(TRIM(B10&amp;"")="","Define stock pool",IF(NOT(ISNUMBER(C10)),"Add numeric timestamp",IF(C10&lt;=0,"Check timestamp",IF(COUNT(D10:F10)&lt;&gt;3,"Missing quantities",IF(MIN(D10:F10)&lt;0,"Negative quantity",IF(OR(MOD(D10,1)&lt;&gt;0,MOD(E10,1)&lt;&gt;0,MOD(F10,1)&lt;&gt;0),"Whole units only",IF(E10+F10&gt;D10,"Held/reserved exceed count","Ready")))))))))))))</x:f>
      </x:c>
      <x:c r="K10" s="21"/>
      <x:c r="L10" s="17"/>
    </x:row>
    <x:row r="11" ht="35" customHeight="1">
      <x:c r="A11" s="22"/>
      <x:c r="B11" s="22"/>
      <x:c r="C11" s="23"/>
      <x:c r="D11" s="18"/>
      <x:c r="E11" s="18"/>
      <x:c r="F11" s="18"/>
      <x:c r="G11" s="19" t="str">
        <x:f>IF(J11="","",IF(J11="Ready",D11-E11-F11,"n.a."))</x:f>
      </x:c>
      <x:c r="H11" s="18"/>
      <x:c r="I11" s="19" t="str">
        <x:f>IF(J11="","",IF(J11&lt;&gt;"Ready","n.a.",IF(NOT(ISNUMBER(H11)),"n.a.",IF(OR(H11&lt;0,MOD(H11,1)&lt;&gt;0),"n.a.",D11-H11))))</x:f>
      </x:c>
      <x:c r="J11" s="20" t="str">
        <x:f>IF(COUNTA(A11:F11,H11,K11:L11)=0,"",IF(A11="","Add review ID",IF(NOT(ISTEXT(A11)),"Use a text review ID",IF(A11&lt;&gt;TRIM(A11),"Trim review ID",IF(OR(ISNUMBER(FIND("*",A11)),ISNUMBER(FIND("?",A11)),ISNUMBER(FIND("~",A11)),ISNUMBER(FIND("&lt;",A11)),ISNUMBER(FIND("&gt;",A11)),ISNUMBER(FIND("=",A11))),"Invalid review ID",IF(COUNTIFS($A$9:$A$28,A11)&lt;&gt;1,"Duplicate review ID",IF(TRIM(B11&amp;"")="","Define stock pool",IF(NOT(ISNUMBER(C11)),"Add numeric timestamp",IF(C11&lt;=0,"Check timestamp",IF(COUNT(D11:F11)&lt;&gt;3,"Missing quantities",IF(MIN(D11:F11)&lt;0,"Negative quantity",IF(OR(MOD(D11,1)&lt;&gt;0,MOD(E11,1)&lt;&gt;0,MOD(F11,1)&lt;&gt;0),"Whole units only",IF(E11+F11&gt;D11,"Held/reserved exceed count","Ready")))))))))))))</x:f>
      </x:c>
      <x:c r="K11" s="21"/>
      <x:c r="L11" s="17"/>
    </x:row>
    <x:row r="12" ht="35" customHeight="1">
      <x:c r="A12" s="22"/>
      <x:c r="B12" s="22"/>
      <x:c r="C12" s="23"/>
      <x:c r="D12" s="18"/>
      <x:c r="E12" s="18"/>
      <x:c r="F12" s="18"/>
      <x:c r="G12" s="19" t="str">
        <x:f>IF(J12="","",IF(J12="Ready",D12-E12-F12,"n.a."))</x:f>
      </x:c>
      <x:c r="H12" s="18"/>
      <x:c r="I12" s="19" t="str">
        <x:f>IF(J12="","",IF(J12&lt;&gt;"Ready","n.a.",IF(NOT(ISNUMBER(H12)),"n.a.",IF(OR(H12&lt;0,MOD(H12,1)&lt;&gt;0),"n.a.",D12-H12))))</x:f>
      </x:c>
      <x:c r="J12" s="20" t="str">
        <x:f>IF(COUNTA(A12:F12,H12,K12:L12)=0,"",IF(A12="","Add review ID",IF(NOT(ISTEXT(A12)),"Use a text review ID",IF(A12&lt;&gt;TRIM(A12),"Trim review ID",IF(OR(ISNUMBER(FIND("*",A12)),ISNUMBER(FIND("?",A12)),ISNUMBER(FIND("~",A12)),ISNUMBER(FIND("&lt;",A12)),ISNUMBER(FIND("&gt;",A12)),ISNUMBER(FIND("=",A12))),"Invalid review ID",IF(COUNTIFS($A$9:$A$28,A12)&lt;&gt;1,"Duplicate review ID",IF(TRIM(B12&amp;"")="","Define stock pool",IF(NOT(ISNUMBER(C12)),"Add numeric timestamp",IF(C12&lt;=0,"Check timestamp",IF(COUNT(D12:F12)&lt;&gt;3,"Missing quantities",IF(MIN(D12:F12)&lt;0,"Negative quantity",IF(OR(MOD(D12,1)&lt;&gt;0,MOD(E12,1)&lt;&gt;0,MOD(F12,1)&lt;&gt;0),"Whole units only",IF(E12+F12&gt;D12,"Held/reserved exceed count","Ready")))))))))))))</x:f>
      </x:c>
      <x:c r="K12" s="21"/>
      <x:c r="L12" s="17"/>
    </x:row>
    <x:row r="13" ht="35" customHeight="1">
      <x:c r="A13" s="22"/>
      <x:c r="B13" s="22"/>
      <x:c r="C13" s="23"/>
      <x:c r="D13" s="18"/>
      <x:c r="E13" s="18"/>
      <x:c r="F13" s="18"/>
      <x:c r="G13" s="19" t="str">
        <x:f>IF(J13="","",IF(J13="Ready",D13-E13-F13,"n.a."))</x:f>
      </x:c>
      <x:c r="H13" s="18"/>
      <x:c r="I13" s="19" t="str">
        <x:f>IF(J13="","",IF(J13&lt;&gt;"Ready","n.a.",IF(NOT(ISNUMBER(H13)),"n.a.",IF(OR(H13&lt;0,MOD(H13,1)&lt;&gt;0),"n.a.",D13-H13))))</x:f>
      </x:c>
      <x:c r="J13" s="20" t="str">
        <x:f>IF(COUNTA(A13:F13,H13,K13:L13)=0,"",IF(A13="","Add review ID",IF(NOT(ISTEXT(A13)),"Use a text review ID",IF(A13&lt;&gt;TRIM(A13),"Trim review ID",IF(OR(ISNUMBER(FIND("*",A13)),ISNUMBER(FIND("?",A13)),ISNUMBER(FIND("~",A13)),ISNUMBER(FIND("&lt;",A13)),ISNUMBER(FIND("&gt;",A13)),ISNUMBER(FIND("=",A13))),"Invalid review ID",IF(COUNTIFS($A$9:$A$28,A13)&lt;&gt;1,"Duplicate review ID",IF(TRIM(B13&amp;"")="","Define stock pool",IF(NOT(ISNUMBER(C13)),"Add numeric timestamp",IF(C13&lt;=0,"Check timestamp",IF(COUNT(D13:F13)&lt;&gt;3,"Missing quantities",IF(MIN(D13:F13)&lt;0,"Negative quantity",IF(OR(MOD(D13,1)&lt;&gt;0,MOD(E13,1)&lt;&gt;0,MOD(F13,1)&lt;&gt;0),"Whole units only",IF(E13+F13&gt;D13,"Held/reserved exceed count","Ready")))))))))))))</x:f>
      </x:c>
      <x:c r="K13" s="21"/>
      <x:c r="L13" s="17"/>
    </x:row>
    <x:row r="14" ht="35" customHeight="1">
      <x:c r="A14" s="22"/>
      <x:c r="B14" s="22"/>
      <x:c r="C14" s="23"/>
      <x:c r="D14" s="18"/>
      <x:c r="E14" s="18"/>
      <x:c r="F14" s="18"/>
      <x:c r="G14" s="19" t="str">
        <x:f>IF(J14="","",IF(J14="Ready",D14-E14-F14,"n.a."))</x:f>
      </x:c>
      <x:c r="H14" s="18"/>
      <x:c r="I14" s="19" t="str">
        <x:f>IF(J14="","",IF(J14&lt;&gt;"Ready","n.a.",IF(NOT(ISNUMBER(H14)),"n.a.",IF(OR(H14&lt;0,MOD(H14,1)&lt;&gt;0),"n.a.",D14-H14))))</x:f>
      </x:c>
      <x:c r="J14" s="20" t="str">
        <x:f>IF(COUNTA(A14:F14,H14,K14:L14)=0,"",IF(A14="","Add review ID",IF(NOT(ISTEXT(A14)),"Use a text review ID",IF(A14&lt;&gt;TRIM(A14),"Trim review ID",IF(OR(ISNUMBER(FIND("*",A14)),ISNUMBER(FIND("?",A14)),ISNUMBER(FIND("~",A14)),ISNUMBER(FIND("&lt;",A14)),ISNUMBER(FIND("&gt;",A14)),ISNUMBER(FIND("=",A14))),"Invalid review ID",IF(COUNTIFS($A$9:$A$28,A14)&lt;&gt;1,"Duplicate review ID",IF(TRIM(B14&amp;"")="","Define stock pool",IF(NOT(ISNUMBER(C14)),"Add numeric timestamp",IF(C14&lt;=0,"Check timestamp",IF(COUNT(D14:F14)&lt;&gt;3,"Missing quantities",IF(MIN(D14:F14)&lt;0,"Negative quantity",IF(OR(MOD(D14,1)&lt;&gt;0,MOD(E14,1)&lt;&gt;0,MOD(F14,1)&lt;&gt;0),"Whole units only",IF(E14+F14&gt;D14,"Held/reserved exceed count","Ready")))))))))))))</x:f>
      </x:c>
      <x:c r="K14" s="21"/>
      <x:c r="L14" s="17"/>
    </x:row>
    <x:row r="15" ht="35" customHeight="1">
      <x:c r="A15" s="22"/>
      <x:c r="B15" s="22"/>
      <x:c r="C15" s="23"/>
      <x:c r="D15" s="18"/>
      <x:c r="E15" s="18"/>
      <x:c r="F15" s="18"/>
      <x:c r="G15" s="19" t="str">
        <x:f>IF(J15="","",IF(J15="Ready",D15-E15-F15,"n.a."))</x:f>
      </x:c>
      <x:c r="H15" s="18"/>
      <x:c r="I15" s="19" t="str">
        <x:f>IF(J15="","",IF(J15&lt;&gt;"Ready","n.a.",IF(NOT(ISNUMBER(H15)),"n.a.",IF(OR(H15&lt;0,MOD(H15,1)&lt;&gt;0),"n.a.",D15-H15))))</x:f>
      </x:c>
      <x:c r="J15" s="20" t="str">
        <x:f>IF(COUNTA(A15:F15,H15,K15:L15)=0,"",IF(A15="","Add review ID",IF(NOT(ISTEXT(A15)),"Use a text review ID",IF(A15&lt;&gt;TRIM(A15),"Trim review ID",IF(OR(ISNUMBER(FIND("*",A15)),ISNUMBER(FIND("?",A15)),ISNUMBER(FIND("~",A15)),ISNUMBER(FIND("&lt;",A15)),ISNUMBER(FIND("&gt;",A15)),ISNUMBER(FIND("=",A15))),"Invalid review ID",IF(COUNTIFS($A$9:$A$28,A15)&lt;&gt;1,"Duplicate review ID",IF(TRIM(B15&amp;"")="","Define stock pool",IF(NOT(ISNUMBER(C15)),"Add numeric timestamp",IF(C15&lt;=0,"Check timestamp",IF(COUNT(D15:F15)&lt;&gt;3,"Missing quantities",IF(MIN(D15:F15)&lt;0,"Negative quantity",IF(OR(MOD(D15,1)&lt;&gt;0,MOD(E15,1)&lt;&gt;0,MOD(F15,1)&lt;&gt;0),"Whole units only",IF(E15+F15&gt;D15,"Held/reserved exceed count","Ready")))))))))))))</x:f>
      </x:c>
      <x:c r="K15" s="21"/>
      <x:c r="L15" s="17"/>
    </x:row>
    <x:row r="16" ht="35" customHeight="1">
      <x:c r="A16" s="22"/>
      <x:c r="B16" s="22"/>
      <x:c r="C16" s="23"/>
      <x:c r="D16" s="18"/>
      <x:c r="E16" s="18"/>
      <x:c r="F16" s="18"/>
      <x:c r="G16" s="19" t="str">
        <x:f>IF(J16="","",IF(J16="Ready",D16-E16-F16,"n.a."))</x:f>
      </x:c>
      <x:c r="H16" s="18"/>
      <x:c r="I16" s="19" t="str">
        <x:f>IF(J16="","",IF(J16&lt;&gt;"Ready","n.a.",IF(NOT(ISNUMBER(H16)),"n.a.",IF(OR(H16&lt;0,MOD(H16,1)&lt;&gt;0),"n.a.",D16-H16))))</x:f>
      </x:c>
      <x:c r="J16" s="20" t="str">
        <x:f>IF(COUNTA(A16:F16,H16,K16:L16)=0,"",IF(A16="","Add review ID",IF(NOT(ISTEXT(A16)),"Use a text review ID",IF(A16&lt;&gt;TRIM(A16),"Trim review ID",IF(OR(ISNUMBER(FIND("*",A16)),ISNUMBER(FIND("?",A16)),ISNUMBER(FIND("~",A16)),ISNUMBER(FIND("&lt;",A16)),ISNUMBER(FIND("&gt;",A16)),ISNUMBER(FIND("=",A16))),"Invalid review ID",IF(COUNTIFS($A$9:$A$28,A16)&lt;&gt;1,"Duplicate review ID",IF(TRIM(B16&amp;"")="","Define stock pool",IF(NOT(ISNUMBER(C16)),"Add numeric timestamp",IF(C16&lt;=0,"Check timestamp",IF(COUNT(D16:F16)&lt;&gt;3,"Missing quantities",IF(MIN(D16:F16)&lt;0,"Negative quantity",IF(OR(MOD(D16,1)&lt;&gt;0,MOD(E16,1)&lt;&gt;0,MOD(F16,1)&lt;&gt;0),"Whole units only",IF(E16+F16&gt;D16,"Held/reserved exceed count","Ready")))))))))))))</x:f>
      </x:c>
      <x:c r="K16" s="21"/>
      <x:c r="L16" s="17"/>
    </x:row>
    <x:row r="17" ht="35" customHeight="1">
      <x:c r="A17" s="22"/>
      <x:c r="B17" s="22"/>
      <x:c r="C17" s="23"/>
      <x:c r="D17" s="18"/>
      <x:c r="E17" s="18"/>
      <x:c r="F17" s="18"/>
      <x:c r="G17" s="19" t="str">
        <x:f>IF(J17="","",IF(J17="Ready",D17-E17-F17,"n.a."))</x:f>
      </x:c>
      <x:c r="H17" s="18"/>
      <x:c r="I17" s="19" t="str">
        <x:f>IF(J17="","",IF(J17&lt;&gt;"Ready","n.a.",IF(NOT(ISNUMBER(H17)),"n.a.",IF(OR(H17&lt;0,MOD(H17,1)&lt;&gt;0),"n.a.",D17-H17))))</x:f>
      </x:c>
      <x:c r="J17" s="20" t="str">
        <x:f>IF(COUNTA(A17:F17,H17,K17:L17)=0,"",IF(A17="","Add review ID",IF(NOT(ISTEXT(A17)),"Use a text review ID",IF(A17&lt;&gt;TRIM(A17),"Trim review ID",IF(OR(ISNUMBER(FIND("*",A17)),ISNUMBER(FIND("?",A17)),ISNUMBER(FIND("~",A17)),ISNUMBER(FIND("&lt;",A17)),ISNUMBER(FIND("&gt;",A17)),ISNUMBER(FIND("=",A17))),"Invalid review ID",IF(COUNTIFS($A$9:$A$28,A17)&lt;&gt;1,"Duplicate review ID",IF(TRIM(B17&amp;"")="","Define stock pool",IF(NOT(ISNUMBER(C17)),"Add numeric timestamp",IF(C17&lt;=0,"Check timestamp",IF(COUNT(D17:F17)&lt;&gt;3,"Missing quantities",IF(MIN(D17:F17)&lt;0,"Negative quantity",IF(OR(MOD(D17,1)&lt;&gt;0,MOD(E17,1)&lt;&gt;0,MOD(F17,1)&lt;&gt;0),"Whole units only",IF(E17+F17&gt;D17,"Held/reserved exceed count","Ready")))))))))))))</x:f>
      </x:c>
      <x:c r="K17" s="21"/>
      <x:c r="L17" s="17"/>
    </x:row>
    <x:row r="18" ht="35" customHeight="1">
      <x:c r="A18" s="22"/>
      <x:c r="B18" s="22"/>
      <x:c r="C18" s="23"/>
      <x:c r="D18" s="18"/>
      <x:c r="E18" s="18"/>
      <x:c r="F18" s="18"/>
      <x:c r="G18" s="19" t="str">
        <x:f>IF(J18="","",IF(J18="Ready",D18-E18-F18,"n.a."))</x:f>
      </x:c>
      <x:c r="H18" s="18"/>
      <x:c r="I18" s="19" t="str">
        <x:f>IF(J18="","",IF(J18&lt;&gt;"Ready","n.a.",IF(NOT(ISNUMBER(H18)),"n.a.",IF(OR(H18&lt;0,MOD(H18,1)&lt;&gt;0),"n.a.",D18-H18))))</x:f>
      </x:c>
      <x:c r="J18" s="20" t="str">
        <x:f>IF(COUNTA(A18:F18,H18,K18:L18)=0,"",IF(A18="","Add review ID",IF(NOT(ISTEXT(A18)),"Use a text review ID",IF(A18&lt;&gt;TRIM(A18),"Trim review ID",IF(OR(ISNUMBER(FIND("*",A18)),ISNUMBER(FIND("?",A18)),ISNUMBER(FIND("~",A18)),ISNUMBER(FIND("&lt;",A18)),ISNUMBER(FIND("&gt;",A18)),ISNUMBER(FIND("=",A18))),"Invalid review ID",IF(COUNTIFS($A$9:$A$28,A18)&lt;&gt;1,"Duplicate review ID",IF(TRIM(B18&amp;"")="","Define stock pool",IF(NOT(ISNUMBER(C18)),"Add numeric timestamp",IF(C18&lt;=0,"Check timestamp",IF(COUNT(D18:F18)&lt;&gt;3,"Missing quantities",IF(MIN(D18:F18)&lt;0,"Negative quantity",IF(OR(MOD(D18,1)&lt;&gt;0,MOD(E18,1)&lt;&gt;0,MOD(F18,1)&lt;&gt;0),"Whole units only",IF(E18+F18&gt;D18,"Held/reserved exceed count","Ready")))))))))))))</x:f>
      </x:c>
      <x:c r="K18" s="21"/>
      <x:c r="L18" s="17"/>
    </x:row>
    <x:row r="19" ht="35" customHeight="1">
      <x:c r="A19" s="22"/>
      <x:c r="B19" s="22"/>
      <x:c r="C19" s="23"/>
      <x:c r="D19" s="18"/>
      <x:c r="E19" s="18"/>
      <x:c r="F19" s="18"/>
      <x:c r="G19" s="19" t="str">
        <x:f>IF(J19="","",IF(J19="Ready",D19-E19-F19,"n.a."))</x:f>
      </x:c>
      <x:c r="H19" s="18"/>
      <x:c r="I19" s="19" t="str">
        <x:f>IF(J19="","",IF(J19&lt;&gt;"Ready","n.a.",IF(NOT(ISNUMBER(H19)),"n.a.",IF(OR(H19&lt;0,MOD(H19,1)&lt;&gt;0),"n.a.",D19-H19))))</x:f>
      </x:c>
      <x:c r="J19" s="20" t="str">
        <x:f>IF(COUNTA(A19:F19,H19,K19:L19)=0,"",IF(A19="","Add review ID",IF(NOT(ISTEXT(A19)),"Use a text review ID",IF(A19&lt;&gt;TRIM(A19),"Trim review ID",IF(OR(ISNUMBER(FIND("*",A19)),ISNUMBER(FIND("?",A19)),ISNUMBER(FIND("~",A19)),ISNUMBER(FIND("&lt;",A19)),ISNUMBER(FIND("&gt;",A19)),ISNUMBER(FIND("=",A19))),"Invalid review ID",IF(COUNTIFS($A$9:$A$28,A19)&lt;&gt;1,"Duplicate review ID",IF(TRIM(B19&amp;"")="","Define stock pool",IF(NOT(ISNUMBER(C19)),"Add numeric timestamp",IF(C19&lt;=0,"Check timestamp",IF(COUNT(D19:F19)&lt;&gt;3,"Missing quantities",IF(MIN(D19:F19)&lt;0,"Negative quantity",IF(OR(MOD(D19,1)&lt;&gt;0,MOD(E19,1)&lt;&gt;0,MOD(F19,1)&lt;&gt;0),"Whole units only",IF(E19+F19&gt;D19,"Held/reserved exceed count","Ready")))))))))))))</x:f>
      </x:c>
      <x:c r="K19" s="21"/>
      <x:c r="L19" s="17"/>
    </x:row>
    <x:row r="20" ht="35" customHeight="1">
      <x:c r="A20" s="22"/>
      <x:c r="B20" s="22"/>
      <x:c r="C20" s="23"/>
      <x:c r="D20" s="18"/>
      <x:c r="E20" s="18"/>
      <x:c r="F20" s="18"/>
      <x:c r="G20" s="19" t="str">
        <x:f>IF(J20="","",IF(J20="Ready",D20-E20-F20,"n.a."))</x:f>
      </x:c>
      <x:c r="H20" s="18"/>
      <x:c r="I20" s="19" t="str">
        <x:f>IF(J20="","",IF(J20&lt;&gt;"Ready","n.a.",IF(NOT(ISNUMBER(H20)),"n.a.",IF(OR(H20&lt;0,MOD(H20,1)&lt;&gt;0),"n.a.",D20-H20))))</x:f>
      </x:c>
      <x:c r="J20" s="20" t="str">
        <x:f>IF(COUNTA(A20:F20,H20,K20:L20)=0,"",IF(A20="","Add review ID",IF(NOT(ISTEXT(A20)),"Use a text review ID",IF(A20&lt;&gt;TRIM(A20),"Trim review ID",IF(OR(ISNUMBER(FIND("*",A20)),ISNUMBER(FIND("?",A20)),ISNUMBER(FIND("~",A20)),ISNUMBER(FIND("&lt;",A20)),ISNUMBER(FIND("&gt;",A20)),ISNUMBER(FIND("=",A20))),"Invalid review ID",IF(COUNTIFS($A$9:$A$28,A20)&lt;&gt;1,"Duplicate review ID",IF(TRIM(B20&amp;"")="","Define stock pool",IF(NOT(ISNUMBER(C20)),"Add numeric timestamp",IF(C20&lt;=0,"Check timestamp",IF(COUNT(D20:F20)&lt;&gt;3,"Missing quantities",IF(MIN(D20:F20)&lt;0,"Negative quantity",IF(OR(MOD(D20,1)&lt;&gt;0,MOD(E20,1)&lt;&gt;0,MOD(F20,1)&lt;&gt;0),"Whole units only",IF(E20+F20&gt;D20,"Held/reserved exceed count","Ready")))))))))))))</x:f>
      </x:c>
      <x:c r="K20" s="21"/>
      <x:c r="L20" s="17"/>
    </x:row>
    <x:row r="21" ht="35" customHeight="1">
      <x:c r="A21" s="22"/>
      <x:c r="B21" s="22"/>
      <x:c r="C21" s="23"/>
      <x:c r="D21" s="18"/>
      <x:c r="E21" s="18"/>
      <x:c r="F21" s="18"/>
      <x:c r="G21" s="19" t="str">
        <x:f>IF(J21="","",IF(J21="Ready",D21-E21-F21,"n.a."))</x:f>
      </x:c>
      <x:c r="H21" s="18"/>
      <x:c r="I21" s="19" t="str">
        <x:f>IF(J21="","",IF(J21&lt;&gt;"Ready","n.a.",IF(NOT(ISNUMBER(H21)),"n.a.",IF(OR(H21&lt;0,MOD(H21,1)&lt;&gt;0),"n.a.",D21-H21))))</x:f>
      </x:c>
      <x:c r="J21" s="20" t="str">
        <x:f>IF(COUNTA(A21:F21,H21,K21:L21)=0,"",IF(A21="","Add review ID",IF(NOT(ISTEXT(A21)),"Use a text review ID",IF(A21&lt;&gt;TRIM(A21),"Trim review ID",IF(OR(ISNUMBER(FIND("*",A21)),ISNUMBER(FIND("?",A21)),ISNUMBER(FIND("~",A21)),ISNUMBER(FIND("&lt;",A21)),ISNUMBER(FIND("&gt;",A21)),ISNUMBER(FIND("=",A21))),"Invalid review ID",IF(COUNTIFS($A$9:$A$28,A21)&lt;&gt;1,"Duplicate review ID",IF(TRIM(B21&amp;"")="","Define stock pool",IF(NOT(ISNUMBER(C21)),"Add numeric timestamp",IF(C21&lt;=0,"Check timestamp",IF(COUNT(D21:F21)&lt;&gt;3,"Missing quantities",IF(MIN(D21:F21)&lt;0,"Negative quantity",IF(OR(MOD(D21,1)&lt;&gt;0,MOD(E21,1)&lt;&gt;0,MOD(F21,1)&lt;&gt;0),"Whole units only",IF(E21+F21&gt;D21,"Held/reserved exceed count","Ready")))))))))))))</x:f>
      </x:c>
      <x:c r="K21" s="21"/>
      <x:c r="L21" s="17"/>
    </x:row>
    <x:row r="22" ht="35" customHeight="1">
      <x:c r="A22" s="22"/>
      <x:c r="B22" s="22"/>
      <x:c r="C22" s="23"/>
      <x:c r="D22" s="18"/>
      <x:c r="E22" s="18"/>
      <x:c r="F22" s="18"/>
      <x:c r="G22" s="19" t="str">
        <x:f>IF(J22="","",IF(J22="Ready",D22-E22-F22,"n.a."))</x:f>
      </x:c>
      <x:c r="H22" s="18"/>
      <x:c r="I22" s="19" t="str">
        <x:f>IF(J22="","",IF(J22&lt;&gt;"Ready","n.a.",IF(NOT(ISNUMBER(H22)),"n.a.",IF(OR(H22&lt;0,MOD(H22,1)&lt;&gt;0),"n.a.",D22-H22))))</x:f>
      </x:c>
      <x:c r="J22" s="20" t="str">
        <x:f>IF(COUNTA(A22:F22,H22,K22:L22)=0,"",IF(A22="","Add review ID",IF(NOT(ISTEXT(A22)),"Use a text review ID",IF(A22&lt;&gt;TRIM(A22),"Trim review ID",IF(OR(ISNUMBER(FIND("*",A22)),ISNUMBER(FIND("?",A22)),ISNUMBER(FIND("~",A22)),ISNUMBER(FIND("&lt;",A22)),ISNUMBER(FIND("&gt;",A22)),ISNUMBER(FIND("=",A22))),"Invalid review ID",IF(COUNTIFS($A$9:$A$28,A22)&lt;&gt;1,"Duplicate review ID",IF(TRIM(B22&amp;"")="","Define stock pool",IF(NOT(ISNUMBER(C22)),"Add numeric timestamp",IF(C22&lt;=0,"Check timestamp",IF(COUNT(D22:F22)&lt;&gt;3,"Missing quantities",IF(MIN(D22:F22)&lt;0,"Negative quantity",IF(OR(MOD(D22,1)&lt;&gt;0,MOD(E22,1)&lt;&gt;0,MOD(F22,1)&lt;&gt;0),"Whole units only",IF(E22+F22&gt;D22,"Held/reserved exceed count","Ready")))))))))))))</x:f>
      </x:c>
      <x:c r="K22" s="21"/>
      <x:c r="L22" s="17"/>
    </x:row>
    <x:row r="23" ht="35" customHeight="1">
      <x:c r="A23" s="22"/>
      <x:c r="B23" s="22"/>
      <x:c r="C23" s="23"/>
      <x:c r="D23" s="18"/>
      <x:c r="E23" s="18"/>
      <x:c r="F23" s="18"/>
      <x:c r="G23" s="19" t="str">
        <x:f>IF(J23="","",IF(J23="Ready",D23-E23-F23,"n.a."))</x:f>
      </x:c>
      <x:c r="H23" s="18"/>
      <x:c r="I23" s="19" t="str">
        <x:f>IF(J23="","",IF(J23&lt;&gt;"Ready","n.a.",IF(NOT(ISNUMBER(H23)),"n.a.",IF(OR(H23&lt;0,MOD(H23,1)&lt;&gt;0),"n.a.",D23-H23))))</x:f>
      </x:c>
      <x:c r="J23" s="20" t="str">
        <x:f>IF(COUNTA(A23:F23,H23,K23:L23)=0,"",IF(A23="","Add review ID",IF(NOT(ISTEXT(A23)),"Use a text review ID",IF(A23&lt;&gt;TRIM(A23),"Trim review ID",IF(OR(ISNUMBER(FIND("*",A23)),ISNUMBER(FIND("?",A23)),ISNUMBER(FIND("~",A23)),ISNUMBER(FIND("&lt;",A23)),ISNUMBER(FIND("&gt;",A23)),ISNUMBER(FIND("=",A23))),"Invalid review ID",IF(COUNTIFS($A$9:$A$28,A23)&lt;&gt;1,"Duplicate review ID",IF(TRIM(B23&amp;"")="","Define stock pool",IF(NOT(ISNUMBER(C23)),"Add numeric timestamp",IF(C23&lt;=0,"Check timestamp",IF(COUNT(D23:F23)&lt;&gt;3,"Missing quantities",IF(MIN(D23:F23)&lt;0,"Negative quantity",IF(OR(MOD(D23,1)&lt;&gt;0,MOD(E23,1)&lt;&gt;0,MOD(F23,1)&lt;&gt;0),"Whole units only",IF(E23+F23&gt;D23,"Held/reserved exceed count","Ready")))))))))))))</x:f>
      </x:c>
      <x:c r="K23" s="21"/>
      <x:c r="L23" s="17"/>
    </x:row>
    <x:row r="24" ht="35" customHeight="1">
      <x:c r="A24" s="22"/>
      <x:c r="B24" s="22"/>
      <x:c r="C24" s="23"/>
      <x:c r="D24" s="18"/>
      <x:c r="E24" s="18"/>
      <x:c r="F24" s="18"/>
      <x:c r="G24" s="19" t="str">
        <x:f>IF(J24="","",IF(J24="Ready",D24-E24-F24,"n.a."))</x:f>
      </x:c>
      <x:c r="H24" s="18"/>
      <x:c r="I24" s="19" t="str">
        <x:f>IF(J24="","",IF(J24&lt;&gt;"Ready","n.a.",IF(NOT(ISNUMBER(H24)),"n.a.",IF(OR(H24&lt;0,MOD(H24,1)&lt;&gt;0),"n.a.",D24-H24))))</x:f>
      </x:c>
      <x:c r="J24" s="20" t="str">
        <x:f>IF(COUNTA(A24:F24,H24,K24:L24)=0,"",IF(A24="","Add review ID",IF(NOT(ISTEXT(A24)),"Use a text review ID",IF(A24&lt;&gt;TRIM(A24),"Trim review ID",IF(OR(ISNUMBER(FIND("*",A24)),ISNUMBER(FIND("?",A24)),ISNUMBER(FIND("~",A24)),ISNUMBER(FIND("&lt;",A24)),ISNUMBER(FIND("&gt;",A24)),ISNUMBER(FIND("=",A24))),"Invalid review ID",IF(COUNTIFS($A$9:$A$28,A24)&lt;&gt;1,"Duplicate review ID",IF(TRIM(B24&amp;"")="","Define stock pool",IF(NOT(ISNUMBER(C24)),"Add numeric timestamp",IF(C24&lt;=0,"Check timestamp",IF(COUNT(D24:F24)&lt;&gt;3,"Missing quantities",IF(MIN(D24:F24)&lt;0,"Negative quantity",IF(OR(MOD(D24,1)&lt;&gt;0,MOD(E24,1)&lt;&gt;0,MOD(F24,1)&lt;&gt;0),"Whole units only",IF(E24+F24&gt;D24,"Held/reserved exceed count","Ready")))))))))))))</x:f>
      </x:c>
      <x:c r="K24" s="21"/>
      <x:c r="L24" s="17"/>
    </x:row>
    <x:row r="25" ht="35" customHeight="1">
      <x:c r="A25" s="22"/>
      <x:c r="B25" s="22"/>
      <x:c r="C25" s="23"/>
      <x:c r="D25" s="18"/>
      <x:c r="E25" s="18"/>
      <x:c r="F25" s="18"/>
      <x:c r="G25" s="19" t="str">
        <x:f>IF(J25="","",IF(J25="Ready",D25-E25-F25,"n.a."))</x:f>
      </x:c>
      <x:c r="H25" s="18"/>
      <x:c r="I25" s="19" t="str">
        <x:f>IF(J25="","",IF(J25&lt;&gt;"Ready","n.a.",IF(NOT(ISNUMBER(H25)),"n.a.",IF(OR(H25&lt;0,MOD(H25,1)&lt;&gt;0),"n.a.",D25-H25))))</x:f>
      </x:c>
      <x:c r="J25" s="20" t="str">
        <x:f>IF(COUNTA(A25:F25,H25,K25:L25)=0,"",IF(A25="","Add review ID",IF(NOT(ISTEXT(A25)),"Use a text review ID",IF(A25&lt;&gt;TRIM(A25),"Trim review ID",IF(OR(ISNUMBER(FIND("*",A25)),ISNUMBER(FIND("?",A25)),ISNUMBER(FIND("~",A25)),ISNUMBER(FIND("&lt;",A25)),ISNUMBER(FIND("&gt;",A25)),ISNUMBER(FIND("=",A25))),"Invalid review ID",IF(COUNTIFS($A$9:$A$28,A25)&lt;&gt;1,"Duplicate review ID",IF(TRIM(B25&amp;"")="","Define stock pool",IF(NOT(ISNUMBER(C25)),"Add numeric timestamp",IF(C25&lt;=0,"Check timestamp",IF(COUNT(D25:F25)&lt;&gt;3,"Missing quantities",IF(MIN(D25:F25)&lt;0,"Negative quantity",IF(OR(MOD(D25,1)&lt;&gt;0,MOD(E25,1)&lt;&gt;0,MOD(F25,1)&lt;&gt;0),"Whole units only",IF(E25+F25&gt;D25,"Held/reserved exceed count","Ready")))))))))))))</x:f>
      </x:c>
      <x:c r="K25" s="21"/>
      <x:c r="L25" s="17"/>
    </x:row>
    <x:row r="26" ht="35" customHeight="1">
      <x:c r="A26" s="22"/>
      <x:c r="B26" s="22"/>
      <x:c r="C26" s="23"/>
      <x:c r="D26" s="18"/>
      <x:c r="E26" s="18"/>
      <x:c r="F26" s="18"/>
      <x:c r="G26" s="19" t="str">
        <x:f>IF(J26="","",IF(J26="Ready",D26-E26-F26,"n.a."))</x:f>
      </x:c>
      <x:c r="H26" s="18"/>
      <x:c r="I26" s="19" t="str">
        <x:f>IF(J26="","",IF(J26&lt;&gt;"Ready","n.a.",IF(NOT(ISNUMBER(H26)),"n.a.",IF(OR(H26&lt;0,MOD(H26,1)&lt;&gt;0),"n.a.",D26-H26))))</x:f>
      </x:c>
      <x:c r="J26" s="20" t="str">
        <x:f>IF(COUNTA(A26:F26,H26,K26:L26)=0,"",IF(A26="","Add review ID",IF(NOT(ISTEXT(A26)),"Use a text review ID",IF(A26&lt;&gt;TRIM(A26),"Trim review ID",IF(OR(ISNUMBER(FIND("*",A26)),ISNUMBER(FIND("?",A26)),ISNUMBER(FIND("~",A26)),ISNUMBER(FIND("&lt;",A26)),ISNUMBER(FIND("&gt;",A26)),ISNUMBER(FIND("=",A26))),"Invalid review ID",IF(COUNTIFS($A$9:$A$28,A26)&lt;&gt;1,"Duplicate review ID",IF(TRIM(B26&amp;"")="","Define stock pool",IF(NOT(ISNUMBER(C26)),"Add numeric timestamp",IF(C26&lt;=0,"Check timestamp",IF(COUNT(D26:F26)&lt;&gt;3,"Missing quantities",IF(MIN(D26:F26)&lt;0,"Negative quantity",IF(OR(MOD(D26,1)&lt;&gt;0,MOD(E26,1)&lt;&gt;0,MOD(F26,1)&lt;&gt;0),"Whole units only",IF(E26+F26&gt;D26,"Held/reserved exceed count","Ready")))))))))))))</x:f>
      </x:c>
      <x:c r="K26" s="21"/>
      <x:c r="L26" s="17"/>
    </x:row>
    <x:row r="27" ht="35" customHeight="1">
      <x:c r="A27" s="22"/>
      <x:c r="B27" s="22"/>
      <x:c r="C27" s="23"/>
      <x:c r="D27" s="18"/>
      <x:c r="E27" s="18"/>
      <x:c r="F27" s="18"/>
      <x:c r="G27" s="19" t="str">
        <x:f>IF(J27="","",IF(J27="Ready",D27-E27-F27,"n.a."))</x:f>
      </x:c>
      <x:c r="H27" s="18"/>
      <x:c r="I27" s="19" t="str">
        <x:f>IF(J27="","",IF(J27&lt;&gt;"Ready","n.a.",IF(NOT(ISNUMBER(H27)),"n.a.",IF(OR(H27&lt;0,MOD(H27,1)&lt;&gt;0),"n.a.",D27-H27))))</x:f>
      </x:c>
      <x:c r="J27" s="20" t="str">
        <x:f>IF(COUNTA(A27:F27,H27,K27:L27)=0,"",IF(A27="","Add review ID",IF(NOT(ISTEXT(A27)),"Use a text review ID",IF(A27&lt;&gt;TRIM(A27),"Trim review ID",IF(OR(ISNUMBER(FIND("*",A27)),ISNUMBER(FIND("?",A27)),ISNUMBER(FIND("~",A27)),ISNUMBER(FIND("&lt;",A27)),ISNUMBER(FIND("&gt;",A27)),ISNUMBER(FIND("=",A27))),"Invalid review ID",IF(COUNTIFS($A$9:$A$28,A27)&lt;&gt;1,"Duplicate review ID",IF(TRIM(B27&amp;"")="","Define stock pool",IF(NOT(ISNUMBER(C27)),"Add numeric timestamp",IF(C27&lt;=0,"Check timestamp",IF(COUNT(D27:F27)&lt;&gt;3,"Missing quantities",IF(MIN(D27:F27)&lt;0,"Negative quantity",IF(OR(MOD(D27,1)&lt;&gt;0,MOD(E27,1)&lt;&gt;0,MOD(F27,1)&lt;&gt;0),"Whole units only",IF(E27+F27&gt;D27,"Held/reserved exceed count","Ready")))))))))))))</x:f>
      </x:c>
      <x:c r="K27" s="21"/>
      <x:c r="L27" s="17"/>
    </x:row>
    <x:row r="28" ht="35" customHeight="1">
      <x:c r="A28" s="22"/>
      <x:c r="B28" s="22"/>
      <x:c r="C28" s="23"/>
      <x:c r="D28" s="18"/>
      <x:c r="E28" s="18"/>
      <x:c r="F28" s="18"/>
      <x:c r="G28" s="19" t="str">
        <x:f>IF(J28="","",IF(J28="Ready",D28-E28-F28,"n.a."))</x:f>
      </x:c>
      <x:c r="H28" s="18"/>
      <x:c r="I28" s="19" t="str">
        <x:f>IF(J28="","",IF(J28&lt;&gt;"Ready","n.a.",IF(NOT(ISNUMBER(H28)),"n.a.",IF(OR(H28&lt;0,MOD(H28,1)&lt;&gt;0),"n.a.",D28-H28))))</x:f>
      </x:c>
      <x:c r="J28" s="20" t="str">
        <x:f>IF(COUNTA(A28:F28,H28,K28:L28)=0,"",IF(A28="","Add review ID",IF(NOT(ISTEXT(A28)),"Use a text review ID",IF(A28&lt;&gt;TRIM(A28),"Trim review ID",IF(OR(ISNUMBER(FIND("*",A28)),ISNUMBER(FIND("?",A28)),ISNUMBER(FIND("~",A28)),ISNUMBER(FIND("&lt;",A28)),ISNUMBER(FIND("&gt;",A28)),ISNUMBER(FIND("=",A28))),"Invalid review ID",IF(COUNTIFS($A$9:$A$28,A28)&lt;&gt;1,"Duplicate review ID",IF(TRIM(B28&amp;"")="","Define stock pool",IF(NOT(ISNUMBER(C28)),"Add numeric timestamp",IF(C28&lt;=0,"Check timestamp",IF(COUNT(D28:F28)&lt;&gt;3,"Missing quantities",IF(MIN(D28:F28)&lt;0,"Negative quantity",IF(OR(MOD(D28,1)&lt;&gt;0,MOD(E28,1)&lt;&gt;0,MOD(F28,1)&lt;&gt;0),"Whole units only",IF(E28+F28&gt;D28,"Held/reserved exceed count","Ready")))))))))))))</x:f>
      </x:c>
      <x:c r="K28" s="21"/>
      <x:c r="L28" s="17"/>
    </x:row>
    <x:row r="29" ht="24" customHeight="1">
      <x:c r="A29" s="2"/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</x:row>
    <x:row r="30" ht="24" customHeight="1">
      <x:c r="A30" s="6" t="str">
        <x:v>20 stock rows. Start another workbook for more rows; keep related listing reviews in that same file. Do not extend rows without testing formulas.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</x:row>
    <x:row r="31" ht="24" customHeight="1">
      <x:c r="A31" s="6" t="str">
        <x:v>Record original evidence references, the investigation and owner. After authorised action, preserve this snapshot and verify the result in a new review.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</x:row>
    <x:row r="32" ht="24" customHeight="1">
      <x:c r="A32" s="6" t="str">
        <x:v>IDs are case-insensitive text labels, e.g. REV-001. No *, ?, ~, &lt;, &gt; or =. Avoid leading, trailing or repeated spaces. Held/reserved overlap needs manual evidence.</x:v>
      </x:c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</x:row>
  </x:sheetData>
  <x:conditionalFormatting sqref="I9:I28">
    <x:cfRule type="expression" dxfId="4" priority="1">
      <x:formula>AND(ISNUMBER(I9),I9&lt;&gt;0)</x:formula>
    </x:cfRule>
    <x:cfRule type="expression" dxfId="8" priority="3">
      <x:formula>AND(ISNUMBER(I9),I9&lt;&gt;0)</x:formula>
    </x:cfRule>
  </x:conditionalFormatting>
  <x:conditionalFormatting sqref="J9:J28">
    <x:cfRule type="expression" dxfId="5" priority="2">
      <x:formula>AND(J9&lt;&gt;"",J9&lt;&gt;"Ready")</x:formula>
    </x:cfRule>
    <x:cfRule type="expression" dxfId="9" priority="4">
      <x:formula>AND(J9&lt;&gt;"",J9&lt;&gt;"Ready")</x:formula>
    </x:cfRule>
  </x:conditionalFormatting>
  <x:dataValidations count="2">
    <x:dataValidation type="whole" operator="between" sqref="D9:F28">
      <x:formula1>0</x:formula1>
      <x:formula2>1000000000</x:formula2>
    </x:dataValidation>
    <x:dataValidation type="whole" operator="between" sqref="H9:H28">
      <x:formula1>0</x:formula1>
      <x:formula2>1000000000</x:formula2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0.5600004196167" hidden="0" customWidth="1"/>
    <x:col min="2" max="2" width="18.889999389648438" hidden="0" customWidth="1"/>
    <x:col min="3" max="3" width="20" hidden="0" customWidth="1"/>
    <x:col min="4" max="4" width="22.219999313354492" hidden="0" customWidth="1"/>
    <x:col min="5" max="5" width="10" hidden="0" customWidth="1"/>
    <x:col min="6" max="6" width="11.670000076293945" hidden="0" customWidth="1"/>
    <x:col min="7" max="7" width="13.329999923706055" hidden="0" customWidth="1"/>
    <x:col min="8" max="8" width="22.219999313354492" hidden="0" customWidth="1"/>
    <x:col min="9" max="9" width="12.779999732971191" hidden="0" customWidth="1"/>
    <x:col min="10" max="10" width="20" hidden="0" customWidth="1"/>
    <x:col min="11" max="11" width="48.88999938964844" hidden="0" customWidth="1"/>
    <x:col min="12" max="12" width="14.4399995803833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Listing review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4" customHeight="1">
      <x:c r="A3" s="6" t="str">
        <x:v>Link each listing to a unique Review ID on Stock review. Never sum listing quantities to infer physical stock.</x:v>
      </x:c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</x:row>
    <x:row r="4" ht="24" customHeight="1">
      <x:c r="A4" s="6" t="str">
        <x:v>Expected units are your reviewed quantity after confirming the listing policy, cap or buffer. Do not assume every listing should show the full pool.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</x:row>
    <x:row r="5" ht="24" customHeight="1">
      <x:c r="A5" s="6" t="str">
        <x:v>Basis confirmed? = Yes only after identity, unit, pool and policy checks. Snapshot times must match the stock evidence, not just the export time.</x:v>
      </x:c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</x:row>
    <x:row r="6" ht="24" customHeight="1">
      <x:c r="A6" s="6" t="str">
        <x:v>Difference = shown - expected. n.a. means inputs are missing, invalid or not comparable. Quantity matches is not synchronisation proof.</x:v>
      </x:c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</x:row>
    <x:row r="7" ht="24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40" customHeight="1">
      <x:c r="A8" s="11" t="str">
        <x:v>Listing ID</x:v>
      </x:c>
      <x:c r="B8" s="12" t="str">
        <x:v>Review ID</x:v>
      </x:c>
      <x:c r="C8" s="12" t="str">
        <x:v>Channel / variant</x:v>
      </x:c>
      <x:c r="D8" s="12" t="str">
        <x:v>Snapshot as-of UTC</x:v>
      </x:c>
      <x:c r="E8" s="12" t="str">
        <x:v>Shown units</x:v>
      </x:c>
      <x:c r="F8" s="12" t="str">
        <x:v>Expected units</x:v>
      </x:c>
      <x:c r="G8" s="12" t="str">
        <x:v>Difference</x:v>
      </x:c>
      <x:c r="H8" s="12" t="str">
        <x:v>Stock snapshot UTC</x:v>
      </x:c>
      <x:c r="I8" s="12" t="str">
        <x:v>Basis confirmed?</x:v>
      </x:c>
      <x:c r="J8" s="12" t="str">
        <x:v>Comparison</x:v>
      </x:c>
      <x:c r="K8" s="12" t="str">
        <x:v>Evidence and next action</x:v>
      </x:c>
      <x:c r="L8" s="13" t="str">
        <x:v>Owner</x:v>
      </x:c>
    </x:row>
    <x:row r="9" ht="35" customHeight="1">
      <x:c r="A9" s="22"/>
      <x:c r="B9" s="22"/>
      <x:c r="C9" s="22"/>
      <x:c r="D9" s="25"/>
      <x:c r="E9" s="18"/>
      <x:c r="F9" s="18"/>
      <x:c r="G9" s="19" t="str">
        <x:f>IF(J9="","",IF(OR(J9="Quantity matches",J9="Review quantity"),E9-F9,"n.a."))</x:f>
      </x:c>
      <x:c r="H9" s="26" t="str">
        <x:f>IF(B9="","",IF(NOT(ISTEXT(B9)),"n.a.",IF(B9&lt;&gt;TRIM(B9),"n.a.",IF(OR(ISNUMBER(FIND("*",B9)),ISNUMBER(FIND("?",B9)),ISNUMBER(FIND("~",B9)),ISNUMBER(FIND("&lt;",B9)),ISNUMBER(FIND("&gt;",B9)),ISNUMBER(FIND("=",B9))),"n.a.",IF(COUNTIFS('Stock review'!$A$9:$A$28,B9)&lt;&gt;1,"n.a.",IF(INDEX('Stock review'!$J$9:$J$28,MATCH(B9,'Stock review'!$A$9:$A$28,0))&lt;&gt;"Ready","n.a.",INDEX('Stock review'!$C$9:$C$28,MATCH(B9,'Stock review'!$A$9:$A$28,0))))))))</x:f>
      </x:c>
      <x:c r="I9" s="18"/>
      <x:c r="J9" s="20" t="str">
        <x:f>IF(COUNTA(A9:F9,I9,K9:L9)=0,"",IF(A9="","Add listing ID",IF(NOT(ISTEXT(A9)),"Use a text listing ID",IF(A9&lt;&gt;TRIM(A9),"Trim listing ID",IF(OR(ISNUMBER(FIND("*",A9)),ISNUMBER(FIND("?",A9)),ISNUMBER(FIND("~",A9)),ISNUMBER(FIND("&lt;",A9)),ISNUMBER(FIND("&gt;",A9)),ISNUMBER(FIND("=",A9))),"Invalid listing ID",IF(COUNTIFS($A$9:$A$38,A9)&lt;&gt;1,"Duplicate listing ID",IF(B9="","Add review ID",IF(NOT(ISTEXT(B9)),"Use a text review ID",IF(B9&lt;&gt;TRIM(B9),"Trim review ID",IF(OR(ISNUMBER(FIND("*",B9)),ISNUMBER(FIND("?",B9)),ISNUMBER(FIND("~",B9)),ISNUMBER(FIND("&lt;",B9)),ISNUMBER(FIND("&gt;",B9)),ISNUMBER(FIND("=",B9))),"Invalid review ID",IF(COUNTIFS('Stock review'!$A$9:$A$28,B9)&lt;&gt;1,"Unknown/duplicate review",IF(INDEX('Stock review'!$J$9:$J$28,MATCH(B9,'Stock review'!$A$9:$A$28,0))&lt;&gt;"Ready","Stock inputs incomplete",IF(TRIM(C9&amp;"")="","Define Channel/variant",IF(NOT(ISNUMBER(D9)),"Add numeric timestamp",IF(D9&lt;&gt;H9,"Time mismatch",IF(I9&lt;&gt;"Yes","Confirm basis",IF(COUNT(E9:F9)&lt;&gt;2,"Missing quantities",IF(MIN(E9:F9)&lt;0,"Negative quantity",IF(OR(MOD(E9,1)&lt;&gt;0,MOD(F9,1)&lt;&gt;0),"Whole units only",IF(F9&gt;INDEX('Stock review'!$G$9:$G$28,MATCH(B9,'Stock review'!$A$9:$A$28,0)),"Expected exceeds pool",IF(E9=F9,"Quantity matches","Review quantity")))))))))))))))))))))</x:f>
      </x:c>
      <x:c r="K9" s="21"/>
      <x:c r="L9" s="17"/>
    </x:row>
    <x:row r="10" ht="35" customHeight="1">
      <x:c r="A10" s="22"/>
      <x:c r="B10" s="22"/>
      <x:c r="C10" s="22"/>
      <x:c r="D10" s="25"/>
      <x:c r="E10" s="18"/>
      <x:c r="F10" s="18"/>
      <x:c r="G10" s="19" t="str">
        <x:f>IF(J10="","",IF(OR(J10="Quantity matches",J10="Review quantity"),E10-F10,"n.a."))</x:f>
      </x:c>
      <x:c r="H10" s="26" t="str">
        <x:f>IF(B10="","",IF(NOT(ISTEXT(B10)),"n.a.",IF(B10&lt;&gt;TRIM(B10),"n.a.",IF(OR(ISNUMBER(FIND("*",B10)),ISNUMBER(FIND("?",B10)),ISNUMBER(FIND("~",B10)),ISNUMBER(FIND("&lt;",B10)),ISNUMBER(FIND("&gt;",B10)),ISNUMBER(FIND("=",B10))),"n.a.",IF(COUNTIFS('Stock review'!$A$9:$A$28,B10)&lt;&gt;1,"n.a.",IF(INDEX('Stock review'!$J$9:$J$28,MATCH(B10,'Stock review'!$A$9:$A$28,0))&lt;&gt;"Ready","n.a.",INDEX('Stock review'!$C$9:$C$28,MATCH(B10,'Stock review'!$A$9:$A$28,0))))))))</x:f>
      </x:c>
      <x:c r="I10" s="18"/>
      <x:c r="J10" s="20" t="str">
        <x:f>IF(COUNTA(A10:F10,I10,K10:L10)=0,"",IF(A10="","Add listing ID",IF(NOT(ISTEXT(A10)),"Use a text listing ID",IF(A10&lt;&gt;TRIM(A10),"Trim listing ID",IF(OR(ISNUMBER(FIND("*",A10)),ISNUMBER(FIND("?",A10)),ISNUMBER(FIND("~",A10)),ISNUMBER(FIND("&lt;",A10)),ISNUMBER(FIND("&gt;",A10)),ISNUMBER(FIND("=",A10))),"Invalid listing ID",IF(COUNTIFS($A$9:$A$38,A10)&lt;&gt;1,"Duplicate listing ID",IF(B10="","Add review ID",IF(NOT(ISTEXT(B10)),"Use a text review ID",IF(B10&lt;&gt;TRIM(B10),"Trim review ID",IF(OR(ISNUMBER(FIND("*",B10)),ISNUMBER(FIND("?",B10)),ISNUMBER(FIND("~",B10)),ISNUMBER(FIND("&lt;",B10)),ISNUMBER(FIND("&gt;",B10)),ISNUMBER(FIND("=",B10))),"Invalid review ID",IF(COUNTIFS('Stock review'!$A$9:$A$28,B10)&lt;&gt;1,"Unknown/duplicate review",IF(INDEX('Stock review'!$J$9:$J$28,MATCH(B10,'Stock review'!$A$9:$A$28,0))&lt;&gt;"Ready","Stock inputs incomplete",IF(TRIM(C10&amp;"")="","Define Channel/variant",IF(NOT(ISNUMBER(D10)),"Add numeric timestamp",IF(D10&lt;&gt;H10,"Time mismatch",IF(I10&lt;&gt;"Yes","Confirm basis",IF(COUNT(E10:F10)&lt;&gt;2,"Missing quantities",IF(MIN(E10:F10)&lt;0,"Negative quantity",IF(OR(MOD(E10,1)&lt;&gt;0,MOD(F10,1)&lt;&gt;0),"Whole units only",IF(F10&gt;INDEX('Stock review'!$G$9:$G$28,MATCH(B10,'Stock review'!$A$9:$A$28,0)),"Expected exceeds pool",IF(E10=F10,"Quantity matches","Review quantity")))))))))))))))))))))</x:f>
      </x:c>
      <x:c r="K10" s="21"/>
      <x:c r="L10" s="17"/>
    </x:row>
    <x:row r="11" ht="35" customHeight="1">
      <x:c r="A11" s="22"/>
      <x:c r="B11" s="22"/>
      <x:c r="C11" s="22"/>
      <x:c r="D11" s="25"/>
      <x:c r="E11" s="18"/>
      <x:c r="F11" s="18"/>
      <x:c r="G11" s="19" t="str">
        <x:f>IF(J11="","",IF(OR(J11="Quantity matches",J11="Review quantity"),E11-F11,"n.a."))</x:f>
      </x:c>
      <x:c r="H11" s="26" t="str">
        <x:f>IF(B11="","",IF(NOT(ISTEXT(B11)),"n.a.",IF(B11&lt;&gt;TRIM(B11),"n.a.",IF(OR(ISNUMBER(FIND("*",B11)),ISNUMBER(FIND("?",B11)),ISNUMBER(FIND("~",B11)),ISNUMBER(FIND("&lt;",B11)),ISNUMBER(FIND("&gt;",B11)),ISNUMBER(FIND("=",B11))),"n.a.",IF(COUNTIFS('Stock review'!$A$9:$A$28,B11)&lt;&gt;1,"n.a.",IF(INDEX('Stock review'!$J$9:$J$28,MATCH(B11,'Stock review'!$A$9:$A$28,0))&lt;&gt;"Ready","n.a.",INDEX('Stock review'!$C$9:$C$28,MATCH(B11,'Stock review'!$A$9:$A$28,0))))))))</x:f>
      </x:c>
      <x:c r="I11" s="18"/>
      <x:c r="J11" s="20" t="str">
        <x:f>IF(COUNTA(A11:F11,I11,K11:L11)=0,"",IF(A11="","Add listing ID",IF(NOT(ISTEXT(A11)),"Use a text listing ID",IF(A11&lt;&gt;TRIM(A11),"Trim listing ID",IF(OR(ISNUMBER(FIND("*",A11)),ISNUMBER(FIND("?",A11)),ISNUMBER(FIND("~",A11)),ISNUMBER(FIND("&lt;",A11)),ISNUMBER(FIND("&gt;",A11)),ISNUMBER(FIND("=",A11))),"Invalid listing ID",IF(COUNTIFS($A$9:$A$38,A11)&lt;&gt;1,"Duplicate listing ID",IF(B11="","Add review ID",IF(NOT(ISTEXT(B11)),"Use a text review ID",IF(B11&lt;&gt;TRIM(B11),"Trim review ID",IF(OR(ISNUMBER(FIND("*",B11)),ISNUMBER(FIND("?",B11)),ISNUMBER(FIND("~",B11)),ISNUMBER(FIND("&lt;",B11)),ISNUMBER(FIND("&gt;",B11)),ISNUMBER(FIND("=",B11))),"Invalid review ID",IF(COUNTIFS('Stock review'!$A$9:$A$28,B11)&lt;&gt;1,"Unknown/duplicate review",IF(INDEX('Stock review'!$J$9:$J$28,MATCH(B11,'Stock review'!$A$9:$A$28,0))&lt;&gt;"Ready","Stock inputs incomplete",IF(TRIM(C11&amp;"")="","Define Channel/variant",IF(NOT(ISNUMBER(D11)),"Add numeric timestamp",IF(D11&lt;&gt;H11,"Time mismatch",IF(I11&lt;&gt;"Yes","Confirm basis",IF(COUNT(E11:F11)&lt;&gt;2,"Missing quantities",IF(MIN(E11:F11)&lt;0,"Negative quantity",IF(OR(MOD(E11,1)&lt;&gt;0,MOD(F11,1)&lt;&gt;0),"Whole units only",IF(F11&gt;INDEX('Stock review'!$G$9:$G$28,MATCH(B11,'Stock review'!$A$9:$A$28,0)),"Expected exceeds pool",IF(E11=F11,"Quantity matches","Review quantity")))))))))))))))))))))</x:f>
      </x:c>
      <x:c r="K11" s="21"/>
      <x:c r="L11" s="17"/>
    </x:row>
    <x:row r="12" ht="35" customHeight="1">
      <x:c r="A12" s="22"/>
      <x:c r="B12" s="22"/>
      <x:c r="C12" s="22"/>
      <x:c r="D12" s="25"/>
      <x:c r="E12" s="18"/>
      <x:c r="F12" s="18"/>
      <x:c r="G12" s="19" t="str">
        <x:f>IF(J12="","",IF(OR(J12="Quantity matches",J12="Review quantity"),E12-F12,"n.a."))</x:f>
      </x:c>
      <x:c r="H12" s="26" t="str">
        <x:f>IF(B12="","",IF(NOT(ISTEXT(B12)),"n.a.",IF(B12&lt;&gt;TRIM(B12),"n.a.",IF(OR(ISNUMBER(FIND("*",B12)),ISNUMBER(FIND("?",B12)),ISNUMBER(FIND("~",B12)),ISNUMBER(FIND("&lt;",B12)),ISNUMBER(FIND("&gt;",B12)),ISNUMBER(FIND("=",B12))),"n.a.",IF(COUNTIFS('Stock review'!$A$9:$A$28,B12)&lt;&gt;1,"n.a.",IF(INDEX('Stock review'!$J$9:$J$28,MATCH(B12,'Stock review'!$A$9:$A$28,0))&lt;&gt;"Ready","n.a.",INDEX('Stock review'!$C$9:$C$28,MATCH(B12,'Stock review'!$A$9:$A$28,0))))))))</x:f>
      </x:c>
      <x:c r="I12" s="18"/>
      <x:c r="J12" s="20" t="str">
        <x:f>IF(COUNTA(A12:F12,I12,K12:L12)=0,"",IF(A12="","Add listing ID",IF(NOT(ISTEXT(A12)),"Use a text listing ID",IF(A12&lt;&gt;TRIM(A12),"Trim listing ID",IF(OR(ISNUMBER(FIND("*",A12)),ISNUMBER(FIND("?",A12)),ISNUMBER(FIND("~",A12)),ISNUMBER(FIND("&lt;",A12)),ISNUMBER(FIND("&gt;",A12)),ISNUMBER(FIND("=",A12))),"Invalid listing ID",IF(COUNTIFS($A$9:$A$38,A12)&lt;&gt;1,"Duplicate listing ID",IF(B12="","Add review ID",IF(NOT(ISTEXT(B12)),"Use a text review ID",IF(B12&lt;&gt;TRIM(B12),"Trim review ID",IF(OR(ISNUMBER(FIND("*",B12)),ISNUMBER(FIND("?",B12)),ISNUMBER(FIND("~",B12)),ISNUMBER(FIND("&lt;",B12)),ISNUMBER(FIND("&gt;",B12)),ISNUMBER(FIND("=",B12))),"Invalid review ID",IF(COUNTIFS('Stock review'!$A$9:$A$28,B12)&lt;&gt;1,"Unknown/duplicate review",IF(INDEX('Stock review'!$J$9:$J$28,MATCH(B12,'Stock review'!$A$9:$A$28,0))&lt;&gt;"Ready","Stock inputs incomplete",IF(TRIM(C12&amp;"")="","Define Channel/variant",IF(NOT(ISNUMBER(D12)),"Add numeric timestamp",IF(D12&lt;&gt;H12,"Time mismatch",IF(I12&lt;&gt;"Yes","Confirm basis",IF(COUNT(E12:F12)&lt;&gt;2,"Missing quantities",IF(MIN(E12:F12)&lt;0,"Negative quantity",IF(OR(MOD(E12,1)&lt;&gt;0,MOD(F12,1)&lt;&gt;0),"Whole units only",IF(F12&gt;INDEX('Stock review'!$G$9:$G$28,MATCH(B12,'Stock review'!$A$9:$A$28,0)),"Expected exceeds pool",IF(E12=F12,"Quantity matches","Review quantity")))))))))))))))))))))</x:f>
      </x:c>
      <x:c r="K12" s="21"/>
      <x:c r="L12" s="17"/>
    </x:row>
    <x:row r="13" ht="35" customHeight="1">
      <x:c r="A13" s="22"/>
      <x:c r="B13" s="22"/>
      <x:c r="C13" s="22"/>
      <x:c r="D13" s="25"/>
      <x:c r="E13" s="18"/>
      <x:c r="F13" s="18"/>
      <x:c r="G13" s="19" t="str">
        <x:f>IF(J13="","",IF(OR(J13="Quantity matches",J13="Review quantity"),E13-F13,"n.a."))</x:f>
      </x:c>
      <x:c r="H13" s="26" t="str">
        <x:f>IF(B13="","",IF(NOT(ISTEXT(B13)),"n.a.",IF(B13&lt;&gt;TRIM(B13),"n.a.",IF(OR(ISNUMBER(FIND("*",B13)),ISNUMBER(FIND("?",B13)),ISNUMBER(FIND("~",B13)),ISNUMBER(FIND("&lt;",B13)),ISNUMBER(FIND("&gt;",B13)),ISNUMBER(FIND("=",B13))),"n.a.",IF(COUNTIFS('Stock review'!$A$9:$A$28,B13)&lt;&gt;1,"n.a.",IF(INDEX('Stock review'!$J$9:$J$28,MATCH(B13,'Stock review'!$A$9:$A$28,0))&lt;&gt;"Ready","n.a.",INDEX('Stock review'!$C$9:$C$28,MATCH(B13,'Stock review'!$A$9:$A$28,0))))))))</x:f>
      </x:c>
      <x:c r="I13" s="18"/>
      <x:c r="J13" s="20" t="str">
        <x:f>IF(COUNTA(A13:F13,I13,K13:L13)=0,"",IF(A13="","Add listing ID",IF(NOT(ISTEXT(A13)),"Use a text listing ID",IF(A13&lt;&gt;TRIM(A13),"Trim listing ID",IF(OR(ISNUMBER(FIND("*",A13)),ISNUMBER(FIND("?",A13)),ISNUMBER(FIND("~",A13)),ISNUMBER(FIND("&lt;",A13)),ISNUMBER(FIND("&gt;",A13)),ISNUMBER(FIND("=",A13))),"Invalid listing ID",IF(COUNTIFS($A$9:$A$38,A13)&lt;&gt;1,"Duplicate listing ID",IF(B13="","Add review ID",IF(NOT(ISTEXT(B13)),"Use a text review ID",IF(B13&lt;&gt;TRIM(B13),"Trim review ID",IF(OR(ISNUMBER(FIND("*",B13)),ISNUMBER(FIND("?",B13)),ISNUMBER(FIND("~",B13)),ISNUMBER(FIND("&lt;",B13)),ISNUMBER(FIND("&gt;",B13)),ISNUMBER(FIND("=",B13))),"Invalid review ID",IF(COUNTIFS('Stock review'!$A$9:$A$28,B13)&lt;&gt;1,"Unknown/duplicate review",IF(INDEX('Stock review'!$J$9:$J$28,MATCH(B13,'Stock review'!$A$9:$A$28,0))&lt;&gt;"Ready","Stock inputs incomplete",IF(TRIM(C13&amp;"")="","Define Channel/variant",IF(NOT(ISNUMBER(D13)),"Add numeric timestamp",IF(D13&lt;&gt;H13,"Time mismatch",IF(I13&lt;&gt;"Yes","Confirm basis",IF(COUNT(E13:F13)&lt;&gt;2,"Missing quantities",IF(MIN(E13:F13)&lt;0,"Negative quantity",IF(OR(MOD(E13,1)&lt;&gt;0,MOD(F13,1)&lt;&gt;0),"Whole units only",IF(F13&gt;INDEX('Stock review'!$G$9:$G$28,MATCH(B13,'Stock review'!$A$9:$A$28,0)),"Expected exceeds pool",IF(E13=F13,"Quantity matches","Review quantity")))))))))))))))))))))</x:f>
      </x:c>
      <x:c r="K13" s="21"/>
      <x:c r="L13" s="17"/>
    </x:row>
    <x:row r="14" ht="35" customHeight="1">
      <x:c r="A14" s="22"/>
      <x:c r="B14" s="22"/>
      <x:c r="C14" s="22"/>
      <x:c r="D14" s="25"/>
      <x:c r="E14" s="18"/>
      <x:c r="F14" s="18"/>
      <x:c r="G14" s="19" t="str">
        <x:f>IF(J14="","",IF(OR(J14="Quantity matches",J14="Review quantity"),E14-F14,"n.a."))</x:f>
      </x:c>
      <x:c r="H14" s="26" t="str">
        <x:f>IF(B14="","",IF(NOT(ISTEXT(B14)),"n.a.",IF(B14&lt;&gt;TRIM(B14),"n.a.",IF(OR(ISNUMBER(FIND("*",B14)),ISNUMBER(FIND("?",B14)),ISNUMBER(FIND("~",B14)),ISNUMBER(FIND("&lt;",B14)),ISNUMBER(FIND("&gt;",B14)),ISNUMBER(FIND("=",B14))),"n.a.",IF(COUNTIFS('Stock review'!$A$9:$A$28,B14)&lt;&gt;1,"n.a.",IF(INDEX('Stock review'!$J$9:$J$28,MATCH(B14,'Stock review'!$A$9:$A$28,0))&lt;&gt;"Ready","n.a.",INDEX('Stock review'!$C$9:$C$28,MATCH(B14,'Stock review'!$A$9:$A$28,0))))))))</x:f>
      </x:c>
      <x:c r="I14" s="18"/>
      <x:c r="J14" s="20" t="str">
        <x:f>IF(COUNTA(A14:F14,I14,K14:L14)=0,"",IF(A14="","Add listing ID",IF(NOT(ISTEXT(A14)),"Use a text listing ID",IF(A14&lt;&gt;TRIM(A14),"Trim listing ID",IF(OR(ISNUMBER(FIND("*",A14)),ISNUMBER(FIND("?",A14)),ISNUMBER(FIND("~",A14)),ISNUMBER(FIND("&lt;",A14)),ISNUMBER(FIND("&gt;",A14)),ISNUMBER(FIND("=",A14))),"Invalid listing ID",IF(COUNTIFS($A$9:$A$38,A14)&lt;&gt;1,"Duplicate listing ID",IF(B14="","Add review ID",IF(NOT(ISTEXT(B14)),"Use a text review ID",IF(B14&lt;&gt;TRIM(B14),"Trim review ID",IF(OR(ISNUMBER(FIND("*",B14)),ISNUMBER(FIND("?",B14)),ISNUMBER(FIND("~",B14)),ISNUMBER(FIND("&lt;",B14)),ISNUMBER(FIND("&gt;",B14)),ISNUMBER(FIND("=",B14))),"Invalid review ID",IF(COUNTIFS('Stock review'!$A$9:$A$28,B14)&lt;&gt;1,"Unknown/duplicate review",IF(INDEX('Stock review'!$J$9:$J$28,MATCH(B14,'Stock review'!$A$9:$A$28,0))&lt;&gt;"Ready","Stock inputs incomplete",IF(TRIM(C14&amp;"")="","Define Channel/variant",IF(NOT(ISNUMBER(D14)),"Add numeric timestamp",IF(D14&lt;&gt;H14,"Time mismatch",IF(I14&lt;&gt;"Yes","Confirm basis",IF(COUNT(E14:F14)&lt;&gt;2,"Missing quantities",IF(MIN(E14:F14)&lt;0,"Negative quantity",IF(OR(MOD(E14,1)&lt;&gt;0,MOD(F14,1)&lt;&gt;0),"Whole units only",IF(F14&gt;INDEX('Stock review'!$G$9:$G$28,MATCH(B14,'Stock review'!$A$9:$A$28,0)),"Expected exceeds pool",IF(E14=F14,"Quantity matches","Review quantity")))))))))))))))))))))</x:f>
      </x:c>
      <x:c r="K14" s="21"/>
      <x:c r="L14" s="17"/>
    </x:row>
    <x:row r="15" ht="35" customHeight="1">
      <x:c r="A15" s="22"/>
      <x:c r="B15" s="22"/>
      <x:c r="C15" s="22"/>
      <x:c r="D15" s="25"/>
      <x:c r="E15" s="18"/>
      <x:c r="F15" s="18"/>
      <x:c r="G15" s="19" t="str">
        <x:f>IF(J15="","",IF(OR(J15="Quantity matches",J15="Review quantity"),E15-F15,"n.a."))</x:f>
      </x:c>
      <x:c r="H15" s="26" t="str">
        <x:f>IF(B15="","",IF(NOT(ISTEXT(B15)),"n.a.",IF(B15&lt;&gt;TRIM(B15),"n.a.",IF(OR(ISNUMBER(FIND("*",B15)),ISNUMBER(FIND("?",B15)),ISNUMBER(FIND("~",B15)),ISNUMBER(FIND("&lt;",B15)),ISNUMBER(FIND("&gt;",B15)),ISNUMBER(FIND("=",B15))),"n.a.",IF(COUNTIFS('Stock review'!$A$9:$A$28,B15)&lt;&gt;1,"n.a.",IF(INDEX('Stock review'!$J$9:$J$28,MATCH(B15,'Stock review'!$A$9:$A$28,0))&lt;&gt;"Ready","n.a.",INDEX('Stock review'!$C$9:$C$28,MATCH(B15,'Stock review'!$A$9:$A$28,0))))))))</x:f>
      </x:c>
      <x:c r="I15" s="18"/>
      <x:c r="J15" s="20" t="str">
        <x:f>IF(COUNTA(A15:F15,I15,K15:L15)=0,"",IF(A15="","Add listing ID",IF(NOT(ISTEXT(A15)),"Use a text listing ID",IF(A15&lt;&gt;TRIM(A15),"Trim listing ID",IF(OR(ISNUMBER(FIND("*",A15)),ISNUMBER(FIND("?",A15)),ISNUMBER(FIND("~",A15)),ISNUMBER(FIND("&lt;",A15)),ISNUMBER(FIND("&gt;",A15)),ISNUMBER(FIND("=",A15))),"Invalid listing ID",IF(COUNTIFS($A$9:$A$38,A15)&lt;&gt;1,"Duplicate listing ID",IF(B15="","Add review ID",IF(NOT(ISTEXT(B15)),"Use a text review ID",IF(B15&lt;&gt;TRIM(B15),"Trim review ID",IF(OR(ISNUMBER(FIND("*",B15)),ISNUMBER(FIND("?",B15)),ISNUMBER(FIND("~",B15)),ISNUMBER(FIND("&lt;",B15)),ISNUMBER(FIND("&gt;",B15)),ISNUMBER(FIND("=",B15))),"Invalid review ID",IF(COUNTIFS('Stock review'!$A$9:$A$28,B15)&lt;&gt;1,"Unknown/duplicate review",IF(INDEX('Stock review'!$J$9:$J$28,MATCH(B15,'Stock review'!$A$9:$A$28,0))&lt;&gt;"Ready","Stock inputs incomplete",IF(TRIM(C15&amp;"")="","Define Channel/variant",IF(NOT(ISNUMBER(D15)),"Add numeric timestamp",IF(D15&lt;&gt;H15,"Time mismatch",IF(I15&lt;&gt;"Yes","Confirm basis",IF(COUNT(E15:F15)&lt;&gt;2,"Missing quantities",IF(MIN(E15:F15)&lt;0,"Negative quantity",IF(OR(MOD(E15,1)&lt;&gt;0,MOD(F15,1)&lt;&gt;0),"Whole units only",IF(F15&gt;INDEX('Stock review'!$G$9:$G$28,MATCH(B15,'Stock review'!$A$9:$A$28,0)),"Expected exceeds pool",IF(E15=F15,"Quantity matches","Review quantity")))))))))))))))))))))</x:f>
      </x:c>
      <x:c r="K15" s="21"/>
      <x:c r="L15" s="17"/>
    </x:row>
    <x:row r="16" ht="35" customHeight="1">
      <x:c r="A16" s="22"/>
      <x:c r="B16" s="22"/>
      <x:c r="C16" s="22"/>
      <x:c r="D16" s="25"/>
      <x:c r="E16" s="18"/>
      <x:c r="F16" s="18"/>
      <x:c r="G16" s="19" t="str">
        <x:f>IF(J16="","",IF(OR(J16="Quantity matches",J16="Review quantity"),E16-F16,"n.a."))</x:f>
      </x:c>
      <x:c r="H16" s="26" t="str">
        <x:f>IF(B16="","",IF(NOT(ISTEXT(B16)),"n.a.",IF(B16&lt;&gt;TRIM(B16),"n.a.",IF(OR(ISNUMBER(FIND("*",B16)),ISNUMBER(FIND("?",B16)),ISNUMBER(FIND("~",B16)),ISNUMBER(FIND("&lt;",B16)),ISNUMBER(FIND("&gt;",B16)),ISNUMBER(FIND("=",B16))),"n.a.",IF(COUNTIFS('Stock review'!$A$9:$A$28,B16)&lt;&gt;1,"n.a.",IF(INDEX('Stock review'!$J$9:$J$28,MATCH(B16,'Stock review'!$A$9:$A$28,0))&lt;&gt;"Ready","n.a.",INDEX('Stock review'!$C$9:$C$28,MATCH(B16,'Stock review'!$A$9:$A$28,0))))))))</x:f>
      </x:c>
      <x:c r="I16" s="18"/>
      <x:c r="J16" s="20" t="str">
        <x:f>IF(COUNTA(A16:F16,I16,K16:L16)=0,"",IF(A16="","Add listing ID",IF(NOT(ISTEXT(A16)),"Use a text listing ID",IF(A16&lt;&gt;TRIM(A16),"Trim listing ID",IF(OR(ISNUMBER(FIND("*",A16)),ISNUMBER(FIND("?",A16)),ISNUMBER(FIND("~",A16)),ISNUMBER(FIND("&lt;",A16)),ISNUMBER(FIND("&gt;",A16)),ISNUMBER(FIND("=",A16))),"Invalid listing ID",IF(COUNTIFS($A$9:$A$38,A16)&lt;&gt;1,"Duplicate listing ID",IF(B16="","Add review ID",IF(NOT(ISTEXT(B16)),"Use a text review ID",IF(B16&lt;&gt;TRIM(B16),"Trim review ID",IF(OR(ISNUMBER(FIND("*",B16)),ISNUMBER(FIND("?",B16)),ISNUMBER(FIND("~",B16)),ISNUMBER(FIND("&lt;",B16)),ISNUMBER(FIND("&gt;",B16)),ISNUMBER(FIND("=",B16))),"Invalid review ID",IF(COUNTIFS('Stock review'!$A$9:$A$28,B16)&lt;&gt;1,"Unknown/duplicate review",IF(INDEX('Stock review'!$J$9:$J$28,MATCH(B16,'Stock review'!$A$9:$A$28,0))&lt;&gt;"Ready","Stock inputs incomplete",IF(TRIM(C16&amp;"")="","Define Channel/variant",IF(NOT(ISNUMBER(D16)),"Add numeric timestamp",IF(D16&lt;&gt;H16,"Time mismatch",IF(I16&lt;&gt;"Yes","Confirm basis",IF(COUNT(E16:F16)&lt;&gt;2,"Missing quantities",IF(MIN(E16:F16)&lt;0,"Negative quantity",IF(OR(MOD(E16,1)&lt;&gt;0,MOD(F16,1)&lt;&gt;0),"Whole units only",IF(F16&gt;INDEX('Stock review'!$G$9:$G$28,MATCH(B16,'Stock review'!$A$9:$A$28,0)),"Expected exceeds pool",IF(E16=F16,"Quantity matches","Review quantity")))))))))))))))))))))</x:f>
      </x:c>
      <x:c r="K16" s="21"/>
      <x:c r="L16" s="17"/>
    </x:row>
    <x:row r="17" ht="35" customHeight="1">
      <x:c r="A17" s="22"/>
      <x:c r="B17" s="22"/>
      <x:c r="C17" s="22"/>
      <x:c r="D17" s="25"/>
      <x:c r="E17" s="18"/>
      <x:c r="F17" s="18"/>
      <x:c r="G17" s="19" t="str">
        <x:f>IF(J17="","",IF(OR(J17="Quantity matches",J17="Review quantity"),E17-F17,"n.a."))</x:f>
      </x:c>
      <x:c r="H17" s="26" t="str">
        <x:f>IF(B17="","",IF(NOT(ISTEXT(B17)),"n.a.",IF(B17&lt;&gt;TRIM(B17),"n.a.",IF(OR(ISNUMBER(FIND("*",B17)),ISNUMBER(FIND("?",B17)),ISNUMBER(FIND("~",B17)),ISNUMBER(FIND("&lt;",B17)),ISNUMBER(FIND("&gt;",B17)),ISNUMBER(FIND("=",B17))),"n.a.",IF(COUNTIFS('Stock review'!$A$9:$A$28,B17)&lt;&gt;1,"n.a.",IF(INDEX('Stock review'!$J$9:$J$28,MATCH(B17,'Stock review'!$A$9:$A$28,0))&lt;&gt;"Ready","n.a.",INDEX('Stock review'!$C$9:$C$28,MATCH(B17,'Stock review'!$A$9:$A$28,0))))))))</x:f>
      </x:c>
      <x:c r="I17" s="18"/>
      <x:c r="J17" s="20" t="str">
        <x:f>IF(COUNTA(A17:F17,I17,K17:L17)=0,"",IF(A17="","Add listing ID",IF(NOT(ISTEXT(A17)),"Use a text listing ID",IF(A17&lt;&gt;TRIM(A17),"Trim listing ID",IF(OR(ISNUMBER(FIND("*",A17)),ISNUMBER(FIND("?",A17)),ISNUMBER(FIND("~",A17)),ISNUMBER(FIND("&lt;",A17)),ISNUMBER(FIND("&gt;",A17)),ISNUMBER(FIND("=",A17))),"Invalid listing ID",IF(COUNTIFS($A$9:$A$38,A17)&lt;&gt;1,"Duplicate listing ID",IF(B17="","Add review ID",IF(NOT(ISTEXT(B17)),"Use a text review ID",IF(B17&lt;&gt;TRIM(B17),"Trim review ID",IF(OR(ISNUMBER(FIND("*",B17)),ISNUMBER(FIND("?",B17)),ISNUMBER(FIND("~",B17)),ISNUMBER(FIND("&lt;",B17)),ISNUMBER(FIND("&gt;",B17)),ISNUMBER(FIND("=",B17))),"Invalid review ID",IF(COUNTIFS('Stock review'!$A$9:$A$28,B17)&lt;&gt;1,"Unknown/duplicate review",IF(INDEX('Stock review'!$J$9:$J$28,MATCH(B17,'Stock review'!$A$9:$A$28,0))&lt;&gt;"Ready","Stock inputs incomplete",IF(TRIM(C17&amp;"")="","Define Channel/variant",IF(NOT(ISNUMBER(D17)),"Add numeric timestamp",IF(D17&lt;&gt;H17,"Time mismatch",IF(I17&lt;&gt;"Yes","Confirm basis",IF(COUNT(E17:F17)&lt;&gt;2,"Missing quantities",IF(MIN(E17:F17)&lt;0,"Negative quantity",IF(OR(MOD(E17,1)&lt;&gt;0,MOD(F17,1)&lt;&gt;0),"Whole units only",IF(F17&gt;INDEX('Stock review'!$G$9:$G$28,MATCH(B17,'Stock review'!$A$9:$A$28,0)),"Expected exceeds pool",IF(E17=F17,"Quantity matches","Review quantity")))))))))))))))))))))</x:f>
      </x:c>
      <x:c r="K17" s="21"/>
      <x:c r="L17" s="17"/>
    </x:row>
    <x:row r="18" ht="35" customHeight="1">
      <x:c r="A18" s="22"/>
      <x:c r="B18" s="22"/>
      <x:c r="C18" s="22"/>
      <x:c r="D18" s="25"/>
      <x:c r="E18" s="18"/>
      <x:c r="F18" s="18"/>
      <x:c r="G18" s="19" t="str">
        <x:f>IF(J18="","",IF(OR(J18="Quantity matches",J18="Review quantity"),E18-F18,"n.a."))</x:f>
      </x:c>
      <x:c r="H18" s="26" t="str">
        <x:f>IF(B18="","",IF(NOT(ISTEXT(B18)),"n.a.",IF(B18&lt;&gt;TRIM(B18),"n.a.",IF(OR(ISNUMBER(FIND("*",B18)),ISNUMBER(FIND("?",B18)),ISNUMBER(FIND("~",B18)),ISNUMBER(FIND("&lt;",B18)),ISNUMBER(FIND("&gt;",B18)),ISNUMBER(FIND("=",B18))),"n.a.",IF(COUNTIFS('Stock review'!$A$9:$A$28,B18)&lt;&gt;1,"n.a.",IF(INDEX('Stock review'!$J$9:$J$28,MATCH(B18,'Stock review'!$A$9:$A$28,0))&lt;&gt;"Ready","n.a.",INDEX('Stock review'!$C$9:$C$28,MATCH(B18,'Stock review'!$A$9:$A$28,0))))))))</x:f>
      </x:c>
      <x:c r="I18" s="18"/>
      <x:c r="J18" s="20" t="str">
        <x:f>IF(COUNTA(A18:F18,I18,K18:L18)=0,"",IF(A18="","Add listing ID",IF(NOT(ISTEXT(A18)),"Use a text listing ID",IF(A18&lt;&gt;TRIM(A18),"Trim listing ID",IF(OR(ISNUMBER(FIND("*",A18)),ISNUMBER(FIND("?",A18)),ISNUMBER(FIND("~",A18)),ISNUMBER(FIND("&lt;",A18)),ISNUMBER(FIND("&gt;",A18)),ISNUMBER(FIND("=",A18))),"Invalid listing ID",IF(COUNTIFS($A$9:$A$38,A18)&lt;&gt;1,"Duplicate listing ID",IF(B18="","Add review ID",IF(NOT(ISTEXT(B18)),"Use a text review ID",IF(B18&lt;&gt;TRIM(B18),"Trim review ID",IF(OR(ISNUMBER(FIND("*",B18)),ISNUMBER(FIND("?",B18)),ISNUMBER(FIND("~",B18)),ISNUMBER(FIND("&lt;",B18)),ISNUMBER(FIND("&gt;",B18)),ISNUMBER(FIND("=",B18))),"Invalid review ID",IF(COUNTIFS('Stock review'!$A$9:$A$28,B18)&lt;&gt;1,"Unknown/duplicate review",IF(INDEX('Stock review'!$J$9:$J$28,MATCH(B18,'Stock review'!$A$9:$A$28,0))&lt;&gt;"Ready","Stock inputs incomplete",IF(TRIM(C18&amp;"")="","Define Channel/variant",IF(NOT(ISNUMBER(D18)),"Add numeric timestamp",IF(D18&lt;&gt;H18,"Time mismatch",IF(I18&lt;&gt;"Yes","Confirm basis",IF(COUNT(E18:F18)&lt;&gt;2,"Missing quantities",IF(MIN(E18:F18)&lt;0,"Negative quantity",IF(OR(MOD(E18,1)&lt;&gt;0,MOD(F18,1)&lt;&gt;0),"Whole units only",IF(F18&gt;INDEX('Stock review'!$G$9:$G$28,MATCH(B18,'Stock review'!$A$9:$A$28,0)),"Expected exceeds pool",IF(E18=F18,"Quantity matches","Review quantity")))))))))))))))))))))</x:f>
      </x:c>
      <x:c r="K18" s="21"/>
      <x:c r="L18" s="17"/>
    </x:row>
    <x:row r="19" ht="35" customHeight="1">
      <x:c r="A19" s="22"/>
      <x:c r="B19" s="22"/>
      <x:c r="C19" s="22"/>
      <x:c r="D19" s="25"/>
      <x:c r="E19" s="18"/>
      <x:c r="F19" s="18"/>
      <x:c r="G19" s="19" t="str">
        <x:f>IF(J19="","",IF(OR(J19="Quantity matches",J19="Review quantity"),E19-F19,"n.a."))</x:f>
      </x:c>
      <x:c r="H19" s="26" t="str">
        <x:f>IF(B19="","",IF(NOT(ISTEXT(B19)),"n.a.",IF(B19&lt;&gt;TRIM(B19),"n.a.",IF(OR(ISNUMBER(FIND("*",B19)),ISNUMBER(FIND("?",B19)),ISNUMBER(FIND("~",B19)),ISNUMBER(FIND("&lt;",B19)),ISNUMBER(FIND("&gt;",B19)),ISNUMBER(FIND("=",B19))),"n.a.",IF(COUNTIFS('Stock review'!$A$9:$A$28,B19)&lt;&gt;1,"n.a.",IF(INDEX('Stock review'!$J$9:$J$28,MATCH(B19,'Stock review'!$A$9:$A$28,0))&lt;&gt;"Ready","n.a.",INDEX('Stock review'!$C$9:$C$28,MATCH(B19,'Stock review'!$A$9:$A$28,0))))))))</x:f>
      </x:c>
      <x:c r="I19" s="18"/>
      <x:c r="J19" s="20" t="str">
        <x:f>IF(COUNTA(A19:F19,I19,K19:L19)=0,"",IF(A19="","Add listing ID",IF(NOT(ISTEXT(A19)),"Use a text listing ID",IF(A19&lt;&gt;TRIM(A19),"Trim listing ID",IF(OR(ISNUMBER(FIND("*",A19)),ISNUMBER(FIND("?",A19)),ISNUMBER(FIND("~",A19)),ISNUMBER(FIND("&lt;",A19)),ISNUMBER(FIND("&gt;",A19)),ISNUMBER(FIND("=",A19))),"Invalid listing ID",IF(COUNTIFS($A$9:$A$38,A19)&lt;&gt;1,"Duplicate listing ID",IF(B19="","Add review ID",IF(NOT(ISTEXT(B19)),"Use a text review ID",IF(B19&lt;&gt;TRIM(B19),"Trim review ID",IF(OR(ISNUMBER(FIND("*",B19)),ISNUMBER(FIND("?",B19)),ISNUMBER(FIND("~",B19)),ISNUMBER(FIND("&lt;",B19)),ISNUMBER(FIND("&gt;",B19)),ISNUMBER(FIND("=",B19))),"Invalid review ID",IF(COUNTIFS('Stock review'!$A$9:$A$28,B19)&lt;&gt;1,"Unknown/duplicate review",IF(INDEX('Stock review'!$J$9:$J$28,MATCH(B19,'Stock review'!$A$9:$A$28,0))&lt;&gt;"Ready","Stock inputs incomplete",IF(TRIM(C19&amp;"")="","Define Channel/variant",IF(NOT(ISNUMBER(D19)),"Add numeric timestamp",IF(D19&lt;&gt;H19,"Time mismatch",IF(I19&lt;&gt;"Yes","Confirm basis",IF(COUNT(E19:F19)&lt;&gt;2,"Missing quantities",IF(MIN(E19:F19)&lt;0,"Negative quantity",IF(OR(MOD(E19,1)&lt;&gt;0,MOD(F19,1)&lt;&gt;0),"Whole units only",IF(F19&gt;INDEX('Stock review'!$G$9:$G$28,MATCH(B19,'Stock review'!$A$9:$A$28,0)),"Expected exceeds pool",IF(E19=F19,"Quantity matches","Review quantity")))))))))))))))))))))</x:f>
      </x:c>
      <x:c r="K19" s="21"/>
      <x:c r="L19" s="17"/>
    </x:row>
    <x:row r="20" ht="35" customHeight="1">
      <x:c r="A20" s="22"/>
      <x:c r="B20" s="22"/>
      <x:c r="C20" s="22"/>
      <x:c r="D20" s="25"/>
      <x:c r="E20" s="18"/>
      <x:c r="F20" s="18"/>
      <x:c r="G20" s="19" t="str">
        <x:f>IF(J20="","",IF(OR(J20="Quantity matches",J20="Review quantity"),E20-F20,"n.a."))</x:f>
      </x:c>
      <x:c r="H20" s="26" t="str">
        <x:f>IF(B20="","",IF(NOT(ISTEXT(B20)),"n.a.",IF(B20&lt;&gt;TRIM(B20),"n.a.",IF(OR(ISNUMBER(FIND("*",B20)),ISNUMBER(FIND("?",B20)),ISNUMBER(FIND("~",B20)),ISNUMBER(FIND("&lt;",B20)),ISNUMBER(FIND("&gt;",B20)),ISNUMBER(FIND("=",B20))),"n.a.",IF(COUNTIFS('Stock review'!$A$9:$A$28,B20)&lt;&gt;1,"n.a.",IF(INDEX('Stock review'!$J$9:$J$28,MATCH(B20,'Stock review'!$A$9:$A$28,0))&lt;&gt;"Ready","n.a.",INDEX('Stock review'!$C$9:$C$28,MATCH(B20,'Stock review'!$A$9:$A$28,0))))))))</x:f>
      </x:c>
      <x:c r="I20" s="18"/>
      <x:c r="J20" s="20" t="str">
        <x:f>IF(COUNTA(A20:F20,I20,K20:L20)=0,"",IF(A20="","Add listing ID",IF(NOT(ISTEXT(A20)),"Use a text listing ID",IF(A20&lt;&gt;TRIM(A20),"Trim listing ID",IF(OR(ISNUMBER(FIND("*",A20)),ISNUMBER(FIND("?",A20)),ISNUMBER(FIND("~",A20)),ISNUMBER(FIND("&lt;",A20)),ISNUMBER(FIND("&gt;",A20)),ISNUMBER(FIND("=",A20))),"Invalid listing ID",IF(COUNTIFS($A$9:$A$38,A20)&lt;&gt;1,"Duplicate listing ID",IF(B20="","Add review ID",IF(NOT(ISTEXT(B20)),"Use a text review ID",IF(B20&lt;&gt;TRIM(B20),"Trim review ID",IF(OR(ISNUMBER(FIND("*",B20)),ISNUMBER(FIND("?",B20)),ISNUMBER(FIND("~",B20)),ISNUMBER(FIND("&lt;",B20)),ISNUMBER(FIND("&gt;",B20)),ISNUMBER(FIND("=",B20))),"Invalid review ID",IF(COUNTIFS('Stock review'!$A$9:$A$28,B20)&lt;&gt;1,"Unknown/duplicate review",IF(INDEX('Stock review'!$J$9:$J$28,MATCH(B20,'Stock review'!$A$9:$A$28,0))&lt;&gt;"Ready","Stock inputs incomplete",IF(TRIM(C20&amp;"")="","Define Channel/variant",IF(NOT(ISNUMBER(D20)),"Add numeric timestamp",IF(D20&lt;&gt;H20,"Time mismatch",IF(I20&lt;&gt;"Yes","Confirm basis",IF(COUNT(E20:F20)&lt;&gt;2,"Missing quantities",IF(MIN(E20:F20)&lt;0,"Negative quantity",IF(OR(MOD(E20,1)&lt;&gt;0,MOD(F20,1)&lt;&gt;0),"Whole units only",IF(F20&gt;INDEX('Stock review'!$G$9:$G$28,MATCH(B20,'Stock review'!$A$9:$A$28,0)),"Expected exceeds pool",IF(E20=F20,"Quantity matches","Review quantity")))))))))))))))))))))</x:f>
      </x:c>
      <x:c r="K20" s="21"/>
      <x:c r="L20" s="17"/>
    </x:row>
    <x:row r="21" ht="35" customHeight="1">
      <x:c r="A21" s="22"/>
      <x:c r="B21" s="22"/>
      <x:c r="C21" s="22"/>
      <x:c r="D21" s="25"/>
      <x:c r="E21" s="18"/>
      <x:c r="F21" s="18"/>
      <x:c r="G21" s="19" t="str">
        <x:f>IF(J21="","",IF(OR(J21="Quantity matches",J21="Review quantity"),E21-F21,"n.a."))</x:f>
      </x:c>
      <x:c r="H21" s="26" t="str">
        <x:f>IF(B21="","",IF(NOT(ISTEXT(B21)),"n.a.",IF(B21&lt;&gt;TRIM(B21),"n.a.",IF(OR(ISNUMBER(FIND("*",B21)),ISNUMBER(FIND("?",B21)),ISNUMBER(FIND("~",B21)),ISNUMBER(FIND("&lt;",B21)),ISNUMBER(FIND("&gt;",B21)),ISNUMBER(FIND("=",B21))),"n.a.",IF(COUNTIFS('Stock review'!$A$9:$A$28,B21)&lt;&gt;1,"n.a.",IF(INDEX('Stock review'!$J$9:$J$28,MATCH(B21,'Stock review'!$A$9:$A$28,0))&lt;&gt;"Ready","n.a.",INDEX('Stock review'!$C$9:$C$28,MATCH(B21,'Stock review'!$A$9:$A$28,0))))))))</x:f>
      </x:c>
      <x:c r="I21" s="18"/>
      <x:c r="J21" s="20" t="str">
        <x:f>IF(COUNTA(A21:F21,I21,K21:L21)=0,"",IF(A21="","Add listing ID",IF(NOT(ISTEXT(A21)),"Use a text listing ID",IF(A21&lt;&gt;TRIM(A21),"Trim listing ID",IF(OR(ISNUMBER(FIND("*",A21)),ISNUMBER(FIND("?",A21)),ISNUMBER(FIND("~",A21)),ISNUMBER(FIND("&lt;",A21)),ISNUMBER(FIND("&gt;",A21)),ISNUMBER(FIND("=",A21))),"Invalid listing ID",IF(COUNTIFS($A$9:$A$38,A21)&lt;&gt;1,"Duplicate listing ID",IF(B21="","Add review ID",IF(NOT(ISTEXT(B21)),"Use a text review ID",IF(B21&lt;&gt;TRIM(B21),"Trim review ID",IF(OR(ISNUMBER(FIND("*",B21)),ISNUMBER(FIND("?",B21)),ISNUMBER(FIND("~",B21)),ISNUMBER(FIND("&lt;",B21)),ISNUMBER(FIND("&gt;",B21)),ISNUMBER(FIND("=",B21))),"Invalid review ID",IF(COUNTIFS('Stock review'!$A$9:$A$28,B21)&lt;&gt;1,"Unknown/duplicate review",IF(INDEX('Stock review'!$J$9:$J$28,MATCH(B21,'Stock review'!$A$9:$A$28,0))&lt;&gt;"Ready","Stock inputs incomplete",IF(TRIM(C21&amp;"")="","Define Channel/variant",IF(NOT(ISNUMBER(D21)),"Add numeric timestamp",IF(D21&lt;&gt;H21,"Time mismatch",IF(I21&lt;&gt;"Yes","Confirm basis",IF(COUNT(E21:F21)&lt;&gt;2,"Missing quantities",IF(MIN(E21:F21)&lt;0,"Negative quantity",IF(OR(MOD(E21,1)&lt;&gt;0,MOD(F21,1)&lt;&gt;0),"Whole units only",IF(F21&gt;INDEX('Stock review'!$G$9:$G$28,MATCH(B21,'Stock review'!$A$9:$A$28,0)),"Expected exceeds pool",IF(E21=F21,"Quantity matches","Review quantity")))))))))))))))))))))</x:f>
      </x:c>
      <x:c r="K21" s="21"/>
      <x:c r="L21" s="17"/>
    </x:row>
    <x:row r="22" ht="35" customHeight="1">
      <x:c r="A22" s="22"/>
      <x:c r="B22" s="22"/>
      <x:c r="C22" s="22"/>
      <x:c r="D22" s="25"/>
      <x:c r="E22" s="18"/>
      <x:c r="F22" s="18"/>
      <x:c r="G22" s="19" t="str">
        <x:f>IF(J22="","",IF(OR(J22="Quantity matches",J22="Review quantity"),E22-F22,"n.a."))</x:f>
      </x:c>
      <x:c r="H22" s="26" t="str">
        <x:f>IF(B22="","",IF(NOT(ISTEXT(B22)),"n.a.",IF(B22&lt;&gt;TRIM(B22),"n.a.",IF(OR(ISNUMBER(FIND("*",B22)),ISNUMBER(FIND("?",B22)),ISNUMBER(FIND("~",B22)),ISNUMBER(FIND("&lt;",B22)),ISNUMBER(FIND("&gt;",B22)),ISNUMBER(FIND("=",B22))),"n.a.",IF(COUNTIFS('Stock review'!$A$9:$A$28,B22)&lt;&gt;1,"n.a.",IF(INDEX('Stock review'!$J$9:$J$28,MATCH(B22,'Stock review'!$A$9:$A$28,0))&lt;&gt;"Ready","n.a.",INDEX('Stock review'!$C$9:$C$28,MATCH(B22,'Stock review'!$A$9:$A$28,0))))))))</x:f>
      </x:c>
      <x:c r="I22" s="18"/>
      <x:c r="J22" s="20" t="str">
        <x:f>IF(COUNTA(A22:F22,I22,K22:L22)=0,"",IF(A22="","Add listing ID",IF(NOT(ISTEXT(A22)),"Use a text listing ID",IF(A22&lt;&gt;TRIM(A22),"Trim listing ID",IF(OR(ISNUMBER(FIND("*",A22)),ISNUMBER(FIND("?",A22)),ISNUMBER(FIND("~",A22)),ISNUMBER(FIND("&lt;",A22)),ISNUMBER(FIND("&gt;",A22)),ISNUMBER(FIND("=",A22))),"Invalid listing ID",IF(COUNTIFS($A$9:$A$38,A22)&lt;&gt;1,"Duplicate listing ID",IF(B22="","Add review ID",IF(NOT(ISTEXT(B22)),"Use a text review ID",IF(B22&lt;&gt;TRIM(B22),"Trim review ID",IF(OR(ISNUMBER(FIND("*",B22)),ISNUMBER(FIND("?",B22)),ISNUMBER(FIND("~",B22)),ISNUMBER(FIND("&lt;",B22)),ISNUMBER(FIND("&gt;",B22)),ISNUMBER(FIND("=",B22))),"Invalid review ID",IF(COUNTIFS('Stock review'!$A$9:$A$28,B22)&lt;&gt;1,"Unknown/duplicate review",IF(INDEX('Stock review'!$J$9:$J$28,MATCH(B22,'Stock review'!$A$9:$A$28,0))&lt;&gt;"Ready","Stock inputs incomplete",IF(TRIM(C22&amp;"")="","Define Channel/variant",IF(NOT(ISNUMBER(D22)),"Add numeric timestamp",IF(D22&lt;&gt;H22,"Time mismatch",IF(I22&lt;&gt;"Yes","Confirm basis",IF(COUNT(E22:F22)&lt;&gt;2,"Missing quantities",IF(MIN(E22:F22)&lt;0,"Negative quantity",IF(OR(MOD(E22,1)&lt;&gt;0,MOD(F22,1)&lt;&gt;0),"Whole units only",IF(F22&gt;INDEX('Stock review'!$G$9:$G$28,MATCH(B22,'Stock review'!$A$9:$A$28,0)),"Expected exceeds pool",IF(E22=F22,"Quantity matches","Review quantity")))))))))))))))))))))</x:f>
      </x:c>
      <x:c r="K22" s="21"/>
      <x:c r="L22" s="17"/>
    </x:row>
    <x:row r="23" ht="35" customHeight="1">
      <x:c r="A23" s="22"/>
      <x:c r="B23" s="22"/>
      <x:c r="C23" s="22"/>
      <x:c r="D23" s="25"/>
      <x:c r="E23" s="18"/>
      <x:c r="F23" s="18"/>
      <x:c r="G23" s="19" t="str">
        <x:f>IF(J23="","",IF(OR(J23="Quantity matches",J23="Review quantity"),E23-F23,"n.a."))</x:f>
      </x:c>
      <x:c r="H23" s="26" t="str">
        <x:f>IF(B23="","",IF(NOT(ISTEXT(B23)),"n.a.",IF(B23&lt;&gt;TRIM(B23),"n.a.",IF(OR(ISNUMBER(FIND("*",B23)),ISNUMBER(FIND("?",B23)),ISNUMBER(FIND("~",B23)),ISNUMBER(FIND("&lt;",B23)),ISNUMBER(FIND("&gt;",B23)),ISNUMBER(FIND("=",B23))),"n.a.",IF(COUNTIFS('Stock review'!$A$9:$A$28,B23)&lt;&gt;1,"n.a.",IF(INDEX('Stock review'!$J$9:$J$28,MATCH(B23,'Stock review'!$A$9:$A$28,0))&lt;&gt;"Ready","n.a.",INDEX('Stock review'!$C$9:$C$28,MATCH(B23,'Stock review'!$A$9:$A$28,0))))))))</x:f>
      </x:c>
      <x:c r="I23" s="18"/>
      <x:c r="J23" s="20" t="str">
        <x:f>IF(COUNTA(A23:F23,I23,K23:L23)=0,"",IF(A23="","Add listing ID",IF(NOT(ISTEXT(A23)),"Use a text listing ID",IF(A23&lt;&gt;TRIM(A23),"Trim listing ID",IF(OR(ISNUMBER(FIND("*",A23)),ISNUMBER(FIND("?",A23)),ISNUMBER(FIND("~",A23)),ISNUMBER(FIND("&lt;",A23)),ISNUMBER(FIND("&gt;",A23)),ISNUMBER(FIND("=",A23))),"Invalid listing ID",IF(COUNTIFS($A$9:$A$38,A23)&lt;&gt;1,"Duplicate listing ID",IF(B23="","Add review ID",IF(NOT(ISTEXT(B23)),"Use a text review ID",IF(B23&lt;&gt;TRIM(B23),"Trim review ID",IF(OR(ISNUMBER(FIND("*",B23)),ISNUMBER(FIND("?",B23)),ISNUMBER(FIND("~",B23)),ISNUMBER(FIND("&lt;",B23)),ISNUMBER(FIND("&gt;",B23)),ISNUMBER(FIND("=",B23))),"Invalid review ID",IF(COUNTIFS('Stock review'!$A$9:$A$28,B23)&lt;&gt;1,"Unknown/duplicate review",IF(INDEX('Stock review'!$J$9:$J$28,MATCH(B23,'Stock review'!$A$9:$A$28,0))&lt;&gt;"Ready","Stock inputs incomplete",IF(TRIM(C23&amp;"")="","Define Channel/variant",IF(NOT(ISNUMBER(D23)),"Add numeric timestamp",IF(D23&lt;&gt;H23,"Time mismatch",IF(I23&lt;&gt;"Yes","Confirm basis",IF(COUNT(E23:F23)&lt;&gt;2,"Missing quantities",IF(MIN(E23:F23)&lt;0,"Negative quantity",IF(OR(MOD(E23,1)&lt;&gt;0,MOD(F23,1)&lt;&gt;0),"Whole units only",IF(F23&gt;INDEX('Stock review'!$G$9:$G$28,MATCH(B23,'Stock review'!$A$9:$A$28,0)),"Expected exceeds pool",IF(E23=F23,"Quantity matches","Review quantity")))))))))))))))))))))</x:f>
      </x:c>
      <x:c r="K23" s="21"/>
      <x:c r="L23" s="17"/>
    </x:row>
    <x:row r="24" ht="35" customHeight="1">
      <x:c r="A24" s="22"/>
      <x:c r="B24" s="22"/>
      <x:c r="C24" s="22"/>
      <x:c r="D24" s="25"/>
      <x:c r="E24" s="18"/>
      <x:c r="F24" s="18"/>
      <x:c r="G24" s="19" t="str">
        <x:f>IF(J24="","",IF(OR(J24="Quantity matches",J24="Review quantity"),E24-F24,"n.a."))</x:f>
      </x:c>
      <x:c r="H24" s="26" t="str">
        <x:f>IF(B24="","",IF(NOT(ISTEXT(B24)),"n.a.",IF(B24&lt;&gt;TRIM(B24),"n.a.",IF(OR(ISNUMBER(FIND("*",B24)),ISNUMBER(FIND("?",B24)),ISNUMBER(FIND("~",B24)),ISNUMBER(FIND("&lt;",B24)),ISNUMBER(FIND("&gt;",B24)),ISNUMBER(FIND("=",B24))),"n.a.",IF(COUNTIFS('Stock review'!$A$9:$A$28,B24)&lt;&gt;1,"n.a.",IF(INDEX('Stock review'!$J$9:$J$28,MATCH(B24,'Stock review'!$A$9:$A$28,0))&lt;&gt;"Ready","n.a.",INDEX('Stock review'!$C$9:$C$28,MATCH(B24,'Stock review'!$A$9:$A$28,0))))))))</x:f>
      </x:c>
      <x:c r="I24" s="18"/>
      <x:c r="J24" s="20" t="str">
        <x:f>IF(COUNTA(A24:F24,I24,K24:L24)=0,"",IF(A24="","Add listing ID",IF(NOT(ISTEXT(A24)),"Use a text listing ID",IF(A24&lt;&gt;TRIM(A24),"Trim listing ID",IF(OR(ISNUMBER(FIND("*",A24)),ISNUMBER(FIND("?",A24)),ISNUMBER(FIND("~",A24)),ISNUMBER(FIND("&lt;",A24)),ISNUMBER(FIND("&gt;",A24)),ISNUMBER(FIND("=",A24))),"Invalid listing ID",IF(COUNTIFS($A$9:$A$38,A24)&lt;&gt;1,"Duplicate listing ID",IF(B24="","Add review ID",IF(NOT(ISTEXT(B24)),"Use a text review ID",IF(B24&lt;&gt;TRIM(B24),"Trim review ID",IF(OR(ISNUMBER(FIND("*",B24)),ISNUMBER(FIND("?",B24)),ISNUMBER(FIND("~",B24)),ISNUMBER(FIND("&lt;",B24)),ISNUMBER(FIND("&gt;",B24)),ISNUMBER(FIND("=",B24))),"Invalid review ID",IF(COUNTIFS('Stock review'!$A$9:$A$28,B24)&lt;&gt;1,"Unknown/duplicate review",IF(INDEX('Stock review'!$J$9:$J$28,MATCH(B24,'Stock review'!$A$9:$A$28,0))&lt;&gt;"Ready","Stock inputs incomplete",IF(TRIM(C24&amp;"")="","Define Channel/variant",IF(NOT(ISNUMBER(D24)),"Add numeric timestamp",IF(D24&lt;&gt;H24,"Time mismatch",IF(I24&lt;&gt;"Yes","Confirm basis",IF(COUNT(E24:F24)&lt;&gt;2,"Missing quantities",IF(MIN(E24:F24)&lt;0,"Negative quantity",IF(OR(MOD(E24,1)&lt;&gt;0,MOD(F24,1)&lt;&gt;0),"Whole units only",IF(F24&gt;INDEX('Stock review'!$G$9:$G$28,MATCH(B24,'Stock review'!$A$9:$A$28,0)),"Expected exceeds pool",IF(E24=F24,"Quantity matches","Review quantity")))))))))))))))))))))</x:f>
      </x:c>
      <x:c r="K24" s="21"/>
      <x:c r="L24" s="17"/>
    </x:row>
    <x:row r="25" ht="35" customHeight="1">
      <x:c r="A25" s="22"/>
      <x:c r="B25" s="22"/>
      <x:c r="C25" s="22"/>
      <x:c r="D25" s="25"/>
      <x:c r="E25" s="18"/>
      <x:c r="F25" s="18"/>
      <x:c r="G25" s="19" t="str">
        <x:f>IF(J25="","",IF(OR(J25="Quantity matches",J25="Review quantity"),E25-F25,"n.a."))</x:f>
      </x:c>
      <x:c r="H25" s="26" t="str">
        <x:f>IF(B25="","",IF(NOT(ISTEXT(B25)),"n.a.",IF(B25&lt;&gt;TRIM(B25),"n.a.",IF(OR(ISNUMBER(FIND("*",B25)),ISNUMBER(FIND("?",B25)),ISNUMBER(FIND("~",B25)),ISNUMBER(FIND("&lt;",B25)),ISNUMBER(FIND("&gt;",B25)),ISNUMBER(FIND("=",B25))),"n.a.",IF(COUNTIFS('Stock review'!$A$9:$A$28,B25)&lt;&gt;1,"n.a.",IF(INDEX('Stock review'!$J$9:$J$28,MATCH(B25,'Stock review'!$A$9:$A$28,0))&lt;&gt;"Ready","n.a.",INDEX('Stock review'!$C$9:$C$28,MATCH(B25,'Stock review'!$A$9:$A$28,0))))))))</x:f>
      </x:c>
      <x:c r="I25" s="18"/>
      <x:c r="J25" s="20" t="str">
        <x:f>IF(COUNTA(A25:F25,I25,K25:L25)=0,"",IF(A25="","Add listing ID",IF(NOT(ISTEXT(A25)),"Use a text listing ID",IF(A25&lt;&gt;TRIM(A25),"Trim listing ID",IF(OR(ISNUMBER(FIND("*",A25)),ISNUMBER(FIND("?",A25)),ISNUMBER(FIND("~",A25)),ISNUMBER(FIND("&lt;",A25)),ISNUMBER(FIND("&gt;",A25)),ISNUMBER(FIND("=",A25))),"Invalid listing ID",IF(COUNTIFS($A$9:$A$38,A25)&lt;&gt;1,"Duplicate listing ID",IF(B25="","Add review ID",IF(NOT(ISTEXT(B25)),"Use a text review ID",IF(B25&lt;&gt;TRIM(B25),"Trim review ID",IF(OR(ISNUMBER(FIND("*",B25)),ISNUMBER(FIND("?",B25)),ISNUMBER(FIND("~",B25)),ISNUMBER(FIND("&lt;",B25)),ISNUMBER(FIND("&gt;",B25)),ISNUMBER(FIND("=",B25))),"Invalid review ID",IF(COUNTIFS('Stock review'!$A$9:$A$28,B25)&lt;&gt;1,"Unknown/duplicate review",IF(INDEX('Stock review'!$J$9:$J$28,MATCH(B25,'Stock review'!$A$9:$A$28,0))&lt;&gt;"Ready","Stock inputs incomplete",IF(TRIM(C25&amp;"")="","Define Channel/variant",IF(NOT(ISNUMBER(D25)),"Add numeric timestamp",IF(D25&lt;&gt;H25,"Time mismatch",IF(I25&lt;&gt;"Yes","Confirm basis",IF(COUNT(E25:F25)&lt;&gt;2,"Missing quantities",IF(MIN(E25:F25)&lt;0,"Negative quantity",IF(OR(MOD(E25,1)&lt;&gt;0,MOD(F25,1)&lt;&gt;0),"Whole units only",IF(F25&gt;INDEX('Stock review'!$G$9:$G$28,MATCH(B25,'Stock review'!$A$9:$A$28,0)),"Expected exceeds pool",IF(E25=F25,"Quantity matches","Review quantity")))))))))))))))))))))</x:f>
      </x:c>
      <x:c r="K25" s="21"/>
      <x:c r="L25" s="17"/>
    </x:row>
    <x:row r="26" ht="35" customHeight="1">
      <x:c r="A26" s="22"/>
      <x:c r="B26" s="22"/>
      <x:c r="C26" s="22"/>
      <x:c r="D26" s="25"/>
      <x:c r="E26" s="18"/>
      <x:c r="F26" s="18"/>
      <x:c r="G26" s="19" t="str">
        <x:f>IF(J26="","",IF(OR(J26="Quantity matches",J26="Review quantity"),E26-F26,"n.a."))</x:f>
      </x:c>
      <x:c r="H26" s="26" t="str">
        <x:f>IF(B26="","",IF(NOT(ISTEXT(B26)),"n.a.",IF(B26&lt;&gt;TRIM(B26),"n.a.",IF(OR(ISNUMBER(FIND("*",B26)),ISNUMBER(FIND("?",B26)),ISNUMBER(FIND("~",B26)),ISNUMBER(FIND("&lt;",B26)),ISNUMBER(FIND("&gt;",B26)),ISNUMBER(FIND("=",B26))),"n.a.",IF(COUNTIFS('Stock review'!$A$9:$A$28,B26)&lt;&gt;1,"n.a.",IF(INDEX('Stock review'!$J$9:$J$28,MATCH(B26,'Stock review'!$A$9:$A$28,0))&lt;&gt;"Ready","n.a.",INDEX('Stock review'!$C$9:$C$28,MATCH(B26,'Stock review'!$A$9:$A$28,0))))))))</x:f>
      </x:c>
      <x:c r="I26" s="18"/>
      <x:c r="J26" s="20" t="str">
        <x:f>IF(COUNTA(A26:F26,I26,K26:L26)=0,"",IF(A26="","Add listing ID",IF(NOT(ISTEXT(A26)),"Use a text listing ID",IF(A26&lt;&gt;TRIM(A26),"Trim listing ID",IF(OR(ISNUMBER(FIND("*",A26)),ISNUMBER(FIND("?",A26)),ISNUMBER(FIND("~",A26)),ISNUMBER(FIND("&lt;",A26)),ISNUMBER(FIND("&gt;",A26)),ISNUMBER(FIND("=",A26))),"Invalid listing ID",IF(COUNTIFS($A$9:$A$38,A26)&lt;&gt;1,"Duplicate listing ID",IF(B26="","Add review ID",IF(NOT(ISTEXT(B26)),"Use a text review ID",IF(B26&lt;&gt;TRIM(B26),"Trim review ID",IF(OR(ISNUMBER(FIND("*",B26)),ISNUMBER(FIND("?",B26)),ISNUMBER(FIND("~",B26)),ISNUMBER(FIND("&lt;",B26)),ISNUMBER(FIND("&gt;",B26)),ISNUMBER(FIND("=",B26))),"Invalid review ID",IF(COUNTIFS('Stock review'!$A$9:$A$28,B26)&lt;&gt;1,"Unknown/duplicate review",IF(INDEX('Stock review'!$J$9:$J$28,MATCH(B26,'Stock review'!$A$9:$A$28,0))&lt;&gt;"Ready","Stock inputs incomplete",IF(TRIM(C26&amp;"")="","Define Channel/variant",IF(NOT(ISNUMBER(D26)),"Add numeric timestamp",IF(D26&lt;&gt;H26,"Time mismatch",IF(I26&lt;&gt;"Yes","Confirm basis",IF(COUNT(E26:F26)&lt;&gt;2,"Missing quantities",IF(MIN(E26:F26)&lt;0,"Negative quantity",IF(OR(MOD(E26,1)&lt;&gt;0,MOD(F26,1)&lt;&gt;0),"Whole units only",IF(F26&gt;INDEX('Stock review'!$G$9:$G$28,MATCH(B26,'Stock review'!$A$9:$A$28,0)),"Expected exceeds pool",IF(E26=F26,"Quantity matches","Review quantity")))))))))))))))))))))</x:f>
      </x:c>
      <x:c r="K26" s="21"/>
      <x:c r="L26" s="17"/>
    </x:row>
    <x:row r="27" ht="35" customHeight="1">
      <x:c r="A27" s="22"/>
      <x:c r="B27" s="22"/>
      <x:c r="C27" s="22"/>
      <x:c r="D27" s="25"/>
      <x:c r="E27" s="18"/>
      <x:c r="F27" s="18"/>
      <x:c r="G27" s="19" t="str">
        <x:f>IF(J27="","",IF(OR(J27="Quantity matches",J27="Review quantity"),E27-F27,"n.a."))</x:f>
      </x:c>
      <x:c r="H27" s="26" t="str">
        <x:f>IF(B27="","",IF(NOT(ISTEXT(B27)),"n.a.",IF(B27&lt;&gt;TRIM(B27),"n.a.",IF(OR(ISNUMBER(FIND("*",B27)),ISNUMBER(FIND("?",B27)),ISNUMBER(FIND("~",B27)),ISNUMBER(FIND("&lt;",B27)),ISNUMBER(FIND("&gt;",B27)),ISNUMBER(FIND("=",B27))),"n.a.",IF(COUNTIFS('Stock review'!$A$9:$A$28,B27)&lt;&gt;1,"n.a.",IF(INDEX('Stock review'!$J$9:$J$28,MATCH(B27,'Stock review'!$A$9:$A$28,0))&lt;&gt;"Ready","n.a.",INDEX('Stock review'!$C$9:$C$28,MATCH(B27,'Stock review'!$A$9:$A$28,0))))))))</x:f>
      </x:c>
      <x:c r="I27" s="18"/>
      <x:c r="J27" s="20" t="str">
        <x:f>IF(COUNTA(A27:F27,I27,K27:L27)=0,"",IF(A27="","Add listing ID",IF(NOT(ISTEXT(A27)),"Use a text listing ID",IF(A27&lt;&gt;TRIM(A27),"Trim listing ID",IF(OR(ISNUMBER(FIND("*",A27)),ISNUMBER(FIND("?",A27)),ISNUMBER(FIND("~",A27)),ISNUMBER(FIND("&lt;",A27)),ISNUMBER(FIND("&gt;",A27)),ISNUMBER(FIND("=",A27))),"Invalid listing ID",IF(COUNTIFS($A$9:$A$38,A27)&lt;&gt;1,"Duplicate listing ID",IF(B27="","Add review ID",IF(NOT(ISTEXT(B27)),"Use a text review ID",IF(B27&lt;&gt;TRIM(B27),"Trim review ID",IF(OR(ISNUMBER(FIND("*",B27)),ISNUMBER(FIND("?",B27)),ISNUMBER(FIND("~",B27)),ISNUMBER(FIND("&lt;",B27)),ISNUMBER(FIND("&gt;",B27)),ISNUMBER(FIND("=",B27))),"Invalid review ID",IF(COUNTIFS('Stock review'!$A$9:$A$28,B27)&lt;&gt;1,"Unknown/duplicate review",IF(INDEX('Stock review'!$J$9:$J$28,MATCH(B27,'Stock review'!$A$9:$A$28,0))&lt;&gt;"Ready","Stock inputs incomplete",IF(TRIM(C27&amp;"")="","Define Channel/variant",IF(NOT(ISNUMBER(D27)),"Add numeric timestamp",IF(D27&lt;&gt;H27,"Time mismatch",IF(I27&lt;&gt;"Yes","Confirm basis",IF(COUNT(E27:F27)&lt;&gt;2,"Missing quantities",IF(MIN(E27:F27)&lt;0,"Negative quantity",IF(OR(MOD(E27,1)&lt;&gt;0,MOD(F27,1)&lt;&gt;0),"Whole units only",IF(F27&gt;INDEX('Stock review'!$G$9:$G$28,MATCH(B27,'Stock review'!$A$9:$A$28,0)),"Expected exceeds pool",IF(E27=F27,"Quantity matches","Review quantity")))))))))))))))))))))</x:f>
      </x:c>
      <x:c r="K27" s="21"/>
      <x:c r="L27" s="17"/>
    </x:row>
    <x:row r="28" ht="35" customHeight="1">
      <x:c r="A28" s="22"/>
      <x:c r="B28" s="22"/>
      <x:c r="C28" s="22"/>
      <x:c r="D28" s="25"/>
      <x:c r="E28" s="18"/>
      <x:c r="F28" s="18"/>
      <x:c r="G28" s="19" t="str">
        <x:f>IF(J28="","",IF(OR(J28="Quantity matches",J28="Review quantity"),E28-F28,"n.a."))</x:f>
      </x:c>
      <x:c r="H28" s="26" t="str">
        <x:f>IF(B28="","",IF(NOT(ISTEXT(B28)),"n.a.",IF(B28&lt;&gt;TRIM(B28),"n.a.",IF(OR(ISNUMBER(FIND("*",B28)),ISNUMBER(FIND("?",B28)),ISNUMBER(FIND("~",B28)),ISNUMBER(FIND("&lt;",B28)),ISNUMBER(FIND("&gt;",B28)),ISNUMBER(FIND("=",B28))),"n.a.",IF(COUNTIFS('Stock review'!$A$9:$A$28,B28)&lt;&gt;1,"n.a.",IF(INDEX('Stock review'!$J$9:$J$28,MATCH(B28,'Stock review'!$A$9:$A$28,0))&lt;&gt;"Ready","n.a.",INDEX('Stock review'!$C$9:$C$28,MATCH(B28,'Stock review'!$A$9:$A$28,0))))))))</x:f>
      </x:c>
      <x:c r="I28" s="18"/>
      <x:c r="J28" s="20" t="str">
        <x:f>IF(COUNTA(A28:F28,I28,K28:L28)=0,"",IF(A28="","Add listing ID",IF(NOT(ISTEXT(A28)),"Use a text listing ID",IF(A28&lt;&gt;TRIM(A28),"Trim listing ID",IF(OR(ISNUMBER(FIND("*",A28)),ISNUMBER(FIND("?",A28)),ISNUMBER(FIND("~",A28)),ISNUMBER(FIND("&lt;",A28)),ISNUMBER(FIND("&gt;",A28)),ISNUMBER(FIND("=",A28))),"Invalid listing ID",IF(COUNTIFS($A$9:$A$38,A28)&lt;&gt;1,"Duplicate listing ID",IF(B28="","Add review ID",IF(NOT(ISTEXT(B28)),"Use a text review ID",IF(B28&lt;&gt;TRIM(B28),"Trim review ID",IF(OR(ISNUMBER(FIND("*",B28)),ISNUMBER(FIND("?",B28)),ISNUMBER(FIND("~",B28)),ISNUMBER(FIND("&lt;",B28)),ISNUMBER(FIND("&gt;",B28)),ISNUMBER(FIND("=",B28))),"Invalid review ID",IF(COUNTIFS('Stock review'!$A$9:$A$28,B28)&lt;&gt;1,"Unknown/duplicate review",IF(INDEX('Stock review'!$J$9:$J$28,MATCH(B28,'Stock review'!$A$9:$A$28,0))&lt;&gt;"Ready","Stock inputs incomplete",IF(TRIM(C28&amp;"")="","Define Channel/variant",IF(NOT(ISNUMBER(D28)),"Add numeric timestamp",IF(D28&lt;&gt;H28,"Time mismatch",IF(I28&lt;&gt;"Yes","Confirm basis",IF(COUNT(E28:F28)&lt;&gt;2,"Missing quantities",IF(MIN(E28:F28)&lt;0,"Negative quantity",IF(OR(MOD(E28,1)&lt;&gt;0,MOD(F28,1)&lt;&gt;0),"Whole units only",IF(F28&gt;INDEX('Stock review'!$G$9:$G$28,MATCH(B28,'Stock review'!$A$9:$A$28,0)),"Expected exceeds pool",IF(E28=F28,"Quantity matches","Review quantity")))))))))))))))))))))</x:f>
      </x:c>
      <x:c r="K28" s="21"/>
      <x:c r="L28" s="17"/>
    </x:row>
    <x:row r="29" ht="35" customHeight="1">
      <x:c r="A29" s="22"/>
      <x:c r="B29" s="22"/>
      <x:c r="C29" s="22"/>
      <x:c r="D29" s="25"/>
      <x:c r="E29" s="18"/>
      <x:c r="F29" s="18"/>
      <x:c r="G29" s="19" t="str">
        <x:f>IF(J29="","",IF(OR(J29="Quantity matches",J29="Review quantity"),E29-F29,"n.a."))</x:f>
      </x:c>
      <x:c r="H29" s="26" t="str">
        <x:f>IF(B29="","",IF(NOT(ISTEXT(B29)),"n.a.",IF(B29&lt;&gt;TRIM(B29),"n.a.",IF(OR(ISNUMBER(FIND("*",B29)),ISNUMBER(FIND("?",B29)),ISNUMBER(FIND("~",B29)),ISNUMBER(FIND("&lt;",B29)),ISNUMBER(FIND("&gt;",B29)),ISNUMBER(FIND("=",B29))),"n.a.",IF(COUNTIFS('Stock review'!$A$9:$A$28,B29)&lt;&gt;1,"n.a.",IF(INDEX('Stock review'!$J$9:$J$28,MATCH(B29,'Stock review'!$A$9:$A$28,0))&lt;&gt;"Ready","n.a.",INDEX('Stock review'!$C$9:$C$28,MATCH(B29,'Stock review'!$A$9:$A$28,0))))))))</x:f>
      </x:c>
      <x:c r="I29" s="18"/>
      <x:c r="J29" s="20" t="str">
        <x:f>IF(COUNTA(A29:F29,I29,K29:L29)=0,"",IF(A29="","Add listing ID",IF(NOT(ISTEXT(A29)),"Use a text listing ID",IF(A29&lt;&gt;TRIM(A29),"Trim listing ID",IF(OR(ISNUMBER(FIND("*",A29)),ISNUMBER(FIND("?",A29)),ISNUMBER(FIND("~",A29)),ISNUMBER(FIND("&lt;",A29)),ISNUMBER(FIND("&gt;",A29)),ISNUMBER(FIND("=",A29))),"Invalid listing ID",IF(COUNTIFS($A$9:$A$38,A29)&lt;&gt;1,"Duplicate listing ID",IF(B29="","Add review ID",IF(NOT(ISTEXT(B29)),"Use a text review ID",IF(B29&lt;&gt;TRIM(B29),"Trim review ID",IF(OR(ISNUMBER(FIND("*",B29)),ISNUMBER(FIND("?",B29)),ISNUMBER(FIND("~",B29)),ISNUMBER(FIND("&lt;",B29)),ISNUMBER(FIND("&gt;",B29)),ISNUMBER(FIND("=",B29))),"Invalid review ID",IF(COUNTIFS('Stock review'!$A$9:$A$28,B29)&lt;&gt;1,"Unknown/duplicate review",IF(INDEX('Stock review'!$J$9:$J$28,MATCH(B29,'Stock review'!$A$9:$A$28,0))&lt;&gt;"Ready","Stock inputs incomplete",IF(TRIM(C29&amp;"")="","Define Channel/variant",IF(NOT(ISNUMBER(D29)),"Add numeric timestamp",IF(D29&lt;&gt;H29,"Time mismatch",IF(I29&lt;&gt;"Yes","Confirm basis",IF(COUNT(E29:F29)&lt;&gt;2,"Missing quantities",IF(MIN(E29:F29)&lt;0,"Negative quantity",IF(OR(MOD(E29,1)&lt;&gt;0,MOD(F29,1)&lt;&gt;0),"Whole units only",IF(F29&gt;INDEX('Stock review'!$G$9:$G$28,MATCH(B29,'Stock review'!$A$9:$A$28,0)),"Expected exceeds pool",IF(E29=F29,"Quantity matches","Review quantity")))))))))))))))))))))</x:f>
      </x:c>
      <x:c r="K29" s="21"/>
      <x:c r="L29" s="17"/>
    </x:row>
    <x:row r="30" ht="35" customHeight="1">
      <x:c r="A30" s="22"/>
      <x:c r="B30" s="22"/>
      <x:c r="C30" s="22"/>
      <x:c r="D30" s="25"/>
      <x:c r="E30" s="18"/>
      <x:c r="F30" s="18"/>
      <x:c r="G30" s="19" t="str">
        <x:f>IF(J30="","",IF(OR(J30="Quantity matches",J30="Review quantity"),E30-F30,"n.a."))</x:f>
      </x:c>
      <x:c r="H30" s="26" t="str">
        <x:f>IF(B30="","",IF(NOT(ISTEXT(B30)),"n.a.",IF(B30&lt;&gt;TRIM(B30),"n.a.",IF(OR(ISNUMBER(FIND("*",B30)),ISNUMBER(FIND("?",B30)),ISNUMBER(FIND("~",B30)),ISNUMBER(FIND("&lt;",B30)),ISNUMBER(FIND("&gt;",B30)),ISNUMBER(FIND("=",B30))),"n.a.",IF(COUNTIFS('Stock review'!$A$9:$A$28,B30)&lt;&gt;1,"n.a.",IF(INDEX('Stock review'!$J$9:$J$28,MATCH(B30,'Stock review'!$A$9:$A$28,0))&lt;&gt;"Ready","n.a.",INDEX('Stock review'!$C$9:$C$28,MATCH(B30,'Stock review'!$A$9:$A$28,0))))))))</x:f>
      </x:c>
      <x:c r="I30" s="18"/>
      <x:c r="J30" s="20" t="str">
        <x:f>IF(COUNTA(A30:F30,I30,K30:L30)=0,"",IF(A30="","Add listing ID",IF(NOT(ISTEXT(A30)),"Use a text listing ID",IF(A30&lt;&gt;TRIM(A30),"Trim listing ID",IF(OR(ISNUMBER(FIND("*",A30)),ISNUMBER(FIND("?",A30)),ISNUMBER(FIND("~",A30)),ISNUMBER(FIND("&lt;",A30)),ISNUMBER(FIND("&gt;",A30)),ISNUMBER(FIND("=",A30))),"Invalid listing ID",IF(COUNTIFS($A$9:$A$38,A30)&lt;&gt;1,"Duplicate listing ID",IF(B30="","Add review ID",IF(NOT(ISTEXT(B30)),"Use a text review ID",IF(B30&lt;&gt;TRIM(B30),"Trim review ID",IF(OR(ISNUMBER(FIND("*",B30)),ISNUMBER(FIND("?",B30)),ISNUMBER(FIND("~",B30)),ISNUMBER(FIND("&lt;",B30)),ISNUMBER(FIND("&gt;",B30)),ISNUMBER(FIND("=",B30))),"Invalid review ID",IF(COUNTIFS('Stock review'!$A$9:$A$28,B30)&lt;&gt;1,"Unknown/duplicate review",IF(INDEX('Stock review'!$J$9:$J$28,MATCH(B30,'Stock review'!$A$9:$A$28,0))&lt;&gt;"Ready","Stock inputs incomplete",IF(TRIM(C30&amp;"")="","Define Channel/variant",IF(NOT(ISNUMBER(D30)),"Add numeric timestamp",IF(D30&lt;&gt;H30,"Time mismatch",IF(I30&lt;&gt;"Yes","Confirm basis",IF(COUNT(E30:F30)&lt;&gt;2,"Missing quantities",IF(MIN(E30:F30)&lt;0,"Negative quantity",IF(OR(MOD(E30,1)&lt;&gt;0,MOD(F30,1)&lt;&gt;0),"Whole units only",IF(F30&gt;INDEX('Stock review'!$G$9:$G$28,MATCH(B30,'Stock review'!$A$9:$A$28,0)),"Expected exceeds pool",IF(E30=F30,"Quantity matches","Review quantity")))))))))))))))))))))</x:f>
      </x:c>
      <x:c r="K30" s="21"/>
      <x:c r="L30" s="17"/>
    </x:row>
    <x:row r="31" ht="35" customHeight="1">
      <x:c r="A31" s="22"/>
      <x:c r="B31" s="22"/>
      <x:c r="C31" s="22"/>
      <x:c r="D31" s="25"/>
      <x:c r="E31" s="18"/>
      <x:c r="F31" s="18"/>
      <x:c r="G31" s="19" t="str">
        <x:f>IF(J31="","",IF(OR(J31="Quantity matches",J31="Review quantity"),E31-F31,"n.a."))</x:f>
      </x:c>
      <x:c r="H31" s="26" t="str">
        <x:f>IF(B31="","",IF(NOT(ISTEXT(B31)),"n.a.",IF(B31&lt;&gt;TRIM(B31),"n.a.",IF(OR(ISNUMBER(FIND("*",B31)),ISNUMBER(FIND("?",B31)),ISNUMBER(FIND("~",B31)),ISNUMBER(FIND("&lt;",B31)),ISNUMBER(FIND("&gt;",B31)),ISNUMBER(FIND("=",B31))),"n.a.",IF(COUNTIFS('Stock review'!$A$9:$A$28,B31)&lt;&gt;1,"n.a.",IF(INDEX('Stock review'!$J$9:$J$28,MATCH(B31,'Stock review'!$A$9:$A$28,0))&lt;&gt;"Ready","n.a.",INDEX('Stock review'!$C$9:$C$28,MATCH(B31,'Stock review'!$A$9:$A$28,0))))))))</x:f>
      </x:c>
      <x:c r="I31" s="18"/>
      <x:c r="J31" s="20" t="str">
        <x:f>IF(COUNTA(A31:F31,I31,K31:L31)=0,"",IF(A31="","Add listing ID",IF(NOT(ISTEXT(A31)),"Use a text listing ID",IF(A31&lt;&gt;TRIM(A31),"Trim listing ID",IF(OR(ISNUMBER(FIND("*",A31)),ISNUMBER(FIND("?",A31)),ISNUMBER(FIND("~",A31)),ISNUMBER(FIND("&lt;",A31)),ISNUMBER(FIND("&gt;",A31)),ISNUMBER(FIND("=",A31))),"Invalid listing ID",IF(COUNTIFS($A$9:$A$38,A31)&lt;&gt;1,"Duplicate listing ID",IF(B31="","Add review ID",IF(NOT(ISTEXT(B31)),"Use a text review ID",IF(B31&lt;&gt;TRIM(B31),"Trim review ID",IF(OR(ISNUMBER(FIND("*",B31)),ISNUMBER(FIND("?",B31)),ISNUMBER(FIND("~",B31)),ISNUMBER(FIND("&lt;",B31)),ISNUMBER(FIND("&gt;",B31)),ISNUMBER(FIND("=",B31))),"Invalid review ID",IF(COUNTIFS('Stock review'!$A$9:$A$28,B31)&lt;&gt;1,"Unknown/duplicate review",IF(INDEX('Stock review'!$J$9:$J$28,MATCH(B31,'Stock review'!$A$9:$A$28,0))&lt;&gt;"Ready","Stock inputs incomplete",IF(TRIM(C31&amp;"")="","Define Channel/variant",IF(NOT(ISNUMBER(D31)),"Add numeric timestamp",IF(D31&lt;&gt;H31,"Time mismatch",IF(I31&lt;&gt;"Yes","Confirm basis",IF(COUNT(E31:F31)&lt;&gt;2,"Missing quantities",IF(MIN(E31:F31)&lt;0,"Negative quantity",IF(OR(MOD(E31,1)&lt;&gt;0,MOD(F31,1)&lt;&gt;0),"Whole units only",IF(F31&gt;INDEX('Stock review'!$G$9:$G$28,MATCH(B31,'Stock review'!$A$9:$A$28,0)),"Expected exceeds pool",IF(E31=F31,"Quantity matches","Review quantity")))))))))))))))))))))</x:f>
      </x:c>
      <x:c r="K31" s="21"/>
      <x:c r="L31" s="17"/>
    </x:row>
    <x:row r="32" ht="35" customHeight="1">
      <x:c r="A32" s="22"/>
      <x:c r="B32" s="22"/>
      <x:c r="C32" s="22"/>
      <x:c r="D32" s="25"/>
      <x:c r="E32" s="18"/>
      <x:c r="F32" s="18"/>
      <x:c r="G32" s="19" t="str">
        <x:f>IF(J32="","",IF(OR(J32="Quantity matches",J32="Review quantity"),E32-F32,"n.a."))</x:f>
      </x:c>
      <x:c r="H32" s="26" t="str">
        <x:f>IF(B32="","",IF(NOT(ISTEXT(B32)),"n.a.",IF(B32&lt;&gt;TRIM(B32),"n.a.",IF(OR(ISNUMBER(FIND("*",B32)),ISNUMBER(FIND("?",B32)),ISNUMBER(FIND("~",B32)),ISNUMBER(FIND("&lt;",B32)),ISNUMBER(FIND("&gt;",B32)),ISNUMBER(FIND("=",B32))),"n.a.",IF(COUNTIFS('Stock review'!$A$9:$A$28,B32)&lt;&gt;1,"n.a.",IF(INDEX('Stock review'!$J$9:$J$28,MATCH(B32,'Stock review'!$A$9:$A$28,0))&lt;&gt;"Ready","n.a.",INDEX('Stock review'!$C$9:$C$28,MATCH(B32,'Stock review'!$A$9:$A$28,0))))))))</x:f>
      </x:c>
      <x:c r="I32" s="18"/>
      <x:c r="J32" s="20" t="str">
        <x:f>IF(COUNTA(A32:F32,I32,K32:L32)=0,"",IF(A32="","Add listing ID",IF(NOT(ISTEXT(A32)),"Use a text listing ID",IF(A32&lt;&gt;TRIM(A32),"Trim listing ID",IF(OR(ISNUMBER(FIND("*",A32)),ISNUMBER(FIND("?",A32)),ISNUMBER(FIND("~",A32)),ISNUMBER(FIND("&lt;",A32)),ISNUMBER(FIND("&gt;",A32)),ISNUMBER(FIND("=",A32))),"Invalid listing ID",IF(COUNTIFS($A$9:$A$38,A32)&lt;&gt;1,"Duplicate listing ID",IF(B32="","Add review ID",IF(NOT(ISTEXT(B32)),"Use a text review ID",IF(B32&lt;&gt;TRIM(B32),"Trim review ID",IF(OR(ISNUMBER(FIND("*",B32)),ISNUMBER(FIND("?",B32)),ISNUMBER(FIND("~",B32)),ISNUMBER(FIND("&lt;",B32)),ISNUMBER(FIND("&gt;",B32)),ISNUMBER(FIND("=",B32))),"Invalid review ID",IF(COUNTIFS('Stock review'!$A$9:$A$28,B32)&lt;&gt;1,"Unknown/duplicate review",IF(INDEX('Stock review'!$J$9:$J$28,MATCH(B32,'Stock review'!$A$9:$A$28,0))&lt;&gt;"Ready","Stock inputs incomplete",IF(TRIM(C32&amp;"")="","Define Channel/variant",IF(NOT(ISNUMBER(D32)),"Add numeric timestamp",IF(D32&lt;&gt;H32,"Time mismatch",IF(I32&lt;&gt;"Yes","Confirm basis",IF(COUNT(E32:F32)&lt;&gt;2,"Missing quantities",IF(MIN(E32:F32)&lt;0,"Negative quantity",IF(OR(MOD(E32,1)&lt;&gt;0,MOD(F32,1)&lt;&gt;0),"Whole units only",IF(F32&gt;INDEX('Stock review'!$G$9:$G$28,MATCH(B32,'Stock review'!$A$9:$A$28,0)),"Expected exceeds pool",IF(E32=F32,"Quantity matches","Review quantity")))))))))))))))))))))</x:f>
      </x:c>
      <x:c r="K32" s="21"/>
      <x:c r="L32" s="17"/>
    </x:row>
    <x:row r="33" ht="35" customHeight="1">
      <x:c r="A33" s="22"/>
      <x:c r="B33" s="22"/>
      <x:c r="C33" s="22"/>
      <x:c r="D33" s="25"/>
      <x:c r="E33" s="18"/>
      <x:c r="F33" s="18"/>
      <x:c r="G33" s="19" t="str">
        <x:f>IF(J33="","",IF(OR(J33="Quantity matches",J33="Review quantity"),E33-F33,"n.a."))</x:f>
      </x:c>
      <x:c r="H33" s="26" t="str">
        <x:f>IF(B33="","",IF(NOT(ISTEXT(B33)),"n.a.",IF(B33&lt;&gt;TRIM(B33),"n.a.",IF(OR(ISNUMBER(FIND("*",B33)),ISNUMBER(FIND("?",B33)),ISNUMBER(FIND("~",B33)),ISNUMBER(FIND("&lt;",B33)),ISNUMBER(FIND("&gt;",B33)),ISNUMBER(FIND("=",B33))),"n.a.",IF(COUNTIFS('Stock review'!$A$9:$A$28,B33)&lt;&gt;1,"n.a.",IF(INDEX('Stock review'!$J$9:$J$28,MATCH(B33,'Stock review'!$A$9:$A$28,0))&lt;&gt;"Ready","n.a.",INDEX('Stock review'!$C$9:$C$28,MATCH(B33,'Stock review'!$A$9:$A$28,0))))))))</x:f>
      </x:c>
      <x:c r="I33" s="18"/>
      <x:c r="J33" s="20" t="str">
        <x:f>IF(COUNTA(A33:F33,I33,K33:L33)=0,"",IF(A33="","Add listing ID",IF(NOT(ISTEXT(A33)),"Use a text listing ID",IF(A33&lt;&gt;TRIM(A33),"Trim listing ID",IF(OR(ISNUMBER(FIND("*",A33)),ISNUMBER(FIND("?",A33)),ISNUMBER(FIND("~",A33)),ISNUMBER(FIND("&lt;",A33)),ISNUMBER(FIND("&gt;",A33)),ISNUMBER(FIND("=",A33))),"Invalid listing ID",IF(COUNTIFS($A$9:$A$38,A33)&lt;&gt;1,"Duplicate listing ID",IF(B33="","Add review ID",IF(NOT(ISTEXT(B33)),"Use a text review ID",IF(B33&lt;&gt;TRIM(B33),"Trim review ID",IF(OR(ISNUMBER(FIND("*",B33)),ISNUMBER(FIND("?",B33)),ISNUMBER(FIND("~",B33)),ISNUMBER(FIND("&lt;",B33)),ISNUMBER(FIND("&gt;",B33)),ISNUMBER(FIND("=",B33))),"Invalid review ID",IF(COUNTIFS('Stock review'!$A$9:$A$28,B33)&lt;&gt;1,"Unknown/duplicate review",IF(INDEX('Stock review'!$J$9:$J$28,MATCH(B33,'Stock review'!$A$9:$A$28,0))&lt;&gt;"Ready","Stock inputs incomplete",IF(TRIM(C33&amp;"")="","Define Channel/variant",IF(NOT(ISNUMBER(D33)),"Add numeric timestamp",IF(D33&lt;&gt;H33,"Time mismatch",IF(I33&lt;&gt;"Yes","Confirm basis",IF(COUNT(E33:F33)&lt;&gt;2,"Missing quantities",IF(MIN(E33:F33)&lt;0,"Negative quantity",IF(OR(MOD(E33,1)&lt;&gt;0,MOD(F33,1)&lt;&gt;0),"Whole units only",IF(F33&gt;INDEX('Stock review'!$G$9:$G$28,MATCH(B33,'Stock review'!$A$9:$A$28,0)),"Expected exceeds pool",IF(E33=F33,"Quantity matches","Review quantity")))))))))))))))))))))</x:f>
      </x:c>
      <x:c r="K33" s="21"/>
      <x:c r="L33" s="17"/>
    </x:row>
    <x:row r="34" ht="35" customHeight="1">
      <x:c r="A34" s="22"/>
      <x:c r="B34" s="22"/>
      <x:c r="C34" s="22"/>
      <x:c r="D34" s="25"/>
      <x:c r="E34" s="18"/>
      <x:c r="F34" s="18"/>
      <x:c r="G34" s="19" t="str">
        <x:f>IF(J34="","",IF(OR(J34="Quantity matches",J34="Review quantity"),E34-F34,"n.a."))</x:f>
      </x:c>
      <x:c r="H34" s="26" t="str">
        <x:f>IF(B34="","",IF(NOT(ISTEXT(B34)),"n.a.",IF(B34&lt;&gt;TRIM(B34),"n.a.",IF(OR(ISNUMBER(FIND("*",B34)),ISNUMBER(FIND("?",B34)),ISNUMBER(FIND("~",B34)),ISNUMBER(FIND("&lt;",B34)),ISNUMBER(FIND("&gt;",B34)),ISNUMBER(FIND("=",B34))),"n.a.",IF(COUNTIFS('Stock review'!$A$9:$A$28,B34)&lt;&gt;1,"n.a.",IF(INDEX('Stock review'!$J$9:$J$28,MATCH(B34,'Stock review'!$A$9:$A$28,0))&lt;&gt;"Ready","n.a.",INDEX('Stock review'!$C$9:$C$28,MATCH(B34,'Stock review'!$A$9:$A$28,0))))))))</x:f>
      </x:c>
      <x:c r="I34" s="18"/>
      <x:c r="J34" s="20" t="str">
        <x:f>IF(COUNTA(A34:F34,I34,K34:L34)=0,"",IF(A34="","Add listing ID",IF(NOT(ISTEXT(A34)),"Use a text listing ID",IF(A34&lt;&gt;TRIM(A34),"Trim listing ID",IF(OR(ISNUMBER(FIND("*",A34)),ISNUMBER(FIND("?",A34)),ISNUMBER(FIND("~",A34)),ISNUMBER(FIND("&lt;",A34)),ISNUMBER(FIND("&gt;",A34)),ISNUMBER(FIND("=",A34))),"Invalid listing ID",IF(COUNTIFS($A$9:$A$38,A34)&lt;&gt;1,"Duplicate listing ID",IF(B34="","Add review ID",IF(NOT(ISTEXT(B34)),"Use a text review ID",IF(B34&lt;&gt;TRIM(B34),"Trim review ID",IF(OR(ISNUMBER(FIND("*",B34)),ISNUMBER(FIND("?",B34)),ISNUMBER(FIND("~",B34)),ISNUMBER(FIND("&lt;",B34)),ISNUMBER(FIND("&gt;",B34)),ISNUMBER(FIND("=",B34))),"Invalid review ID",IF(COUNTIFS('Stock review'!$A$9:$A$28,B34)&lt;&gt;1,"Unknown/duplicate review",IF(INDEX('Stock review'!$J$9:$J$28,MATCH(B34,'Stock review'!$A$9:$A$28,0))&lt;&gt;"Ready","Stock inputs incomplete",IF(TRIM(C34&amp;"")="","Define Channel/variant",IF(NOT(ISNUMBER(D34)),"Add numeric timestamp",IF(D34&lt;&gt;H34,"Time mismatch",IF(I34&lt;&gt;"Yes","Confirm basis",IF(COUNT(E34:F34)&lt;&gt;2,"Missing quantities",IF(MIN(E34:F34)&lt;0,"Negative quantity",IF(OR(MOD(E34,1)&lt;&gt;0,MOD(F34,1)&lt;&gt;0),"Whole units only",IF(F34&gt;INDEX('Stock review'!$G$9:$G$28,MATCH(B34,'Stock review'!$A$9:$A$28,0)),"Expected exceeds pool",IF(E34=F34,"Quantity matches","Review quantity")))))))))))))))))))))</x:f>
      </x:c>
      <x:c r="K34" s="21"/>
      <x:c r="L34" s="17"/>
    </x:row>
    <x:row r="35" ht="35" customHeight="1">
      <x:c r="A35" s="22"/>
      <x:c r="B35" s="22"/>
      <x:c r="C35" s="22"/>
      <x:c r="D35" s="25"/>
      <x:c r="E35" s="18"/>
      <x:c r="F35" s="18"/>
      <x:c r="G35" s="19" t="str">
        <x:f>IF(J35="","",IF(OR(J35="Quantity matches",J35="Review quantity"),E35-F35,"n.a."))</x:f>
      </x:c>
      <x:c r="H35" s="26" t="str">
        <x:f>IF(B35="","",IF(NOT(ISTEXT(B35)),"n.a.",IF(B35&lt;&gt;TRIM(B35),"n.a.",IF(OR(ISNUMBER(FIND("*",B35)),ISNUMBER(FIND("?",B35)),ISNUMBER(FIND("~",B35)),ISNUMBER(FIND("&lt;",B35)),ISNUMBER(FIND("&gt;",B35)),ISNUMBER(FIND("=",B35))),"n.a.",IF(COUNTIFS('Stock review'!$A$9:$A$28,B35)&lt;&gt;1,"n.a.",IF(INDEX('Stock review'!$J$9:$J$28,MATCH(B35,'Stock review'!$A$9:$A$28,0))&lt;&gt;"Ready","n.a.",INDEX('Stock review'!$C$9:$C$28,MATCH(B35,'Stock review'!$A$9:$A$28,0))))))))</x:f>
      </x:c>
      <x:c r="I35" s="18"/>
      <x:c r="J35" s="20" t="str">
        <x:f>IF(COUNTA(A35:F35,I35,K35:L35)=0,"",IF(A35="","Add listing ID",IF(NOT(ISTEXT(A35)),"Use a text listing ID",IF(A35&lt;&gt;TRIM(A35),"Trim listing ID",IF(OR(ISNUMBER(FIND("*",A35)),ISNUMBER(FIND("?",A35)),ISNUMBER(FIND("~",A35)),ISNUMBER(FIND("&lt;",A35)),ISNUMBER(FIND("&gt;",A35)),ISNUMBER(FIND("=",A35))),"Invalid listing ID",IF(COUNTIFS($A$9:$A$38,A35)&lt;&gt;1,"Duplicate listing ID",IF(B35="","Add review ID",IF(NOT(ISTEXT(B35)),"Use a text review ID",IF(B35&lt;&gt;TRIM(B35),"Trim review ID",IF(OR(ISNUMBER(FIND("*",B35)),ISNUMBER(FIND("?",B35)),ISNUMBER(FIND("~",B35)),ISNUMBER(FIND("&lt;",B35)),ISNUMBER(FIND("&gt;",B35)),ISNUMBER(FIND("=",B35))),"Invalid review ID",IF(COUNTIFS('Stock review'!$A$9:$A$28,B35)&lt;&gt;1,"Unknown/duplicate review",IF(INDEX('Stock review'!$J$9:$J$28,MATCH(B35,'Stock review'!$A$9:$A$28,0))&lt;&gt;"Ready","Stock inputs incomplete",IF(TRIM(C35&amp;"")="","Define Channel/variant",IF(NOT(ISNUMBER(D35)),"Add numeric timestamp",IF(D35&lt;&gt;H35,"Time mismatch",IF(I35&lt;&gt;"Yes","Confirm basis",IF(COUNT(E35:F35)&lt;&gt;2,"Missing quantities",IF(MIN(E35:F35)&lt;0,"Negative quantity",IF(OR(MOD(E35,1)&lt;&gt;0,MOD(F35,1)&lt;&gt;0),"Whole units only",IF(F35&gt;INDEX('Stock review'!$G$9:$G$28,MATCH(B35,'Stock review'!$A$9:$A$28,0)),"Expected exceeds pool",IF(E35=F35,"Quantity matches","Review quantity")))))))))))))))))))))</x:f>
      </x:c>
      <x:c r="K35" s="21"/>
      <x:c r="L35" s="17"/>
    </x:row>
    <x:row r="36" ht="35" customHeight="1">
      <x:c r="A36" s="22"/>
      <x:c r="B36" s="22"/>
      <x:c r="C36" s="22"/>
      <x:c r="D36" s="25"/>
      <x:c r="E36" s="18"/>
      <x:c r="F36" s="18"/>
      <x:c r="G36" s="19" t="str">
        <x:f>IF(J36="","",IF(OR(J36="Quantity matches",J36="Review quantity"),E36-F36,"n.a."))</x:f>
      </x:c>
      <x:c r="H36" s="26" t="str">
        <x:f>IF(B36="","",IF(NOT(ISTEXT(B36)),"n.a.",IF(B36&lt;&gt;TRIM(B36),"n.a.",IF(OR(ISNUMBER(FIND("*",B36)),ISNUMBER(FIND("?",B36)),ISNUMBER(FIND("~",B36)),ISNUMBER(FIND("&lt;",B36)),ISNUMBER(FIND("&gt;",B36)),ISNUMBER(FIND("=",B36))),"n.a.",IF(COUNTIFS('Stock review'!$A$9:$A$28,B36)&lt;&gt;1,"n.a.",IF(INDEX('Stock review'!$J$9:$J$28,MATCH(B36,'Stock review'!$A$9:$A$28,0))&lt;&gt;"Ready","n.a.",INDEX('Stock review'!$C$9:$C$28,MATCH(B36,'Stock review'!$A$9:$A$28,0))))))))</x:f>
      </x:c>
      <x:c r="I36" s="18"/>
      <x:c r="J36" s="20" t="str">
        <x:f>IF(COUNTA(A36:F36,I36,K36:L36)=0,"",IF(A36="","Add listing ID",IF(NOT(ISTEXT(A36)),"Use a text listing ID",IF(A36&lt;&gt;TRIM(A36),"Trim listing ID",IF(OR(ISNUMBER(FIND("*",A36)),ISNUMBER(FIND("?",A36)),ISNUMBER(FIND("~",A36)),ISNUMBER(FIND("&lt;",A36)),ISNUMBER(FIND("&gt;",A36)),ISNUMBER(FIND("=",A36))),"Invalid listing ID",IF(COUNTIFS($A$9:$A$38,A36)&lt;&gt;1,"Duplicate listing ID",IF(B36="","Add review ID",IF(NOT(ISTEXT(B36)),"Use a text review ID",IF(B36&lt;&gt;TRIM(B36),"Trim review ID",IF(OR(ISNUMBER(FIND("*",B36)),ISNUMBER(FIND("?",B36)),ISNUMBER(FIND("~",B36)),ISNUMBER(FIND("&lt;",B36)),ISNUMBER(FIND("&gt;",B36)),ISNUMBER(FIND("=",B36))),"Invalid review ID",IF(COUNTIFS('Stock review'!$A$9:$A$28,B36)&lt;&gt;1,"Unknown/duplicate review",IF(INDEX('Stock review'!$J$9:$J$28,MATCH(B36,'Stock review'!$A$9:$A$28,0))&lt;&gt;"Ready","Stock inputs incomplete",IF(TRIM(C36&amp;"")="","Define Channel/variant",IF(NOT(ISNUMBER(D36)),"Add numeric timestamp",IF(D36&lt;&gt;H36,"Time mismatch",IF(I36&lt;&gt;"Yes","Confirm basis",IF(COUNT(E36:F36)&lt;&gt;2,"Missing quantities",IF(MIN(E36:F36)&lt;0,"Negative quantity",IF(OR(MOD(E36,1)&lt;&gt;0,MOD(F36,1)&lt;&gt;0),"Whole units only",IF(F36&gt;INDEX('Stock review'!$G$9:$G$28,MATCH(B36,'Stock review'!$A$9:$A$28,0)),"Expected exceeds pool",IF(E36=F36,"Quantity matches","Review quantity")))))))))))))))))))))</x:f>
      </x:c>
      <x:c r="K36" s="21"/>
      <x:c r="L36" s="17"/>
    </x:row>
    <x:row r="37" ht="35" customHeight="1">
      <x:c r="A37" s="22"/>
      <x:c r="B37" s="22"/>
      <x:c r="C37" s="22"/>
      <x:c r="D37" s="25"/>
      <x:c r="E37" s="18"/>
      <x:c r="F37" s="18"/>
      <x:c r="G37" s="19" t="str">
        <x:f>IF(J37="","",IF(OR(J37="Quantity matches",J37="Review quantity"),E37-F37,"n.a."))</x:f>
      </x:c>
      <x:c r="H37" s="26" t="str">
        <x:f>IF(B37="","",IF(NOT(ISTEXT(B37)),"n.a.",IF(B37&lt;&gt;TRIM(B37),"n.a.",IF(OR(ISNUMBER(FIND("*",B37)),ISNUMBER(FIND("?",B37)),ISNUMBER(FIND("~",B37)),ISNUMBER(FIND("&lt;",B37)),ISNUMBER(FIND("&gt;",B37)),ISNUMBER(FIND("=",B37))),"n.a.",IF(COUNTIFS('Stock review'!$A$9:$A$28,B37)&lt;&gt;1,"n.a.",IF(INDEX('Stock review'!$J$9:$J$28,MATCH(B37,'Stock review'!$A$9:$A$28,0))&lt;&gt;"Ready","n.a.",INDEX('Stock review'!$C$9:$C$28,MATCH(B37,'Stock review'!$A$9:$A$28,0))))))))</x:f>
      </x:c>
      <x:c r="I37" s="18"/>
      <x:c r="J37" s="20" t="str">
        <x:f>IF(COUNTA(A37:F37,I37,K37:L37)=0,"",IF(A37="","Add listing ID",IF(NOT(ISTEXT(A37)),"Use a text listing ID",IF(A37&lt;&gt;TRIM(A37),"Trim listing ID",IF(OR(ISNUMBER(FIND("*",A37)),ISNUMBER(FIND("?",A37)),ISNUMBER(FIND("~",A37)),ISNUMBER(FIND("&lt;",A37)),ISNUMBER(FIND("&gt;",A37)),ISNUMBER(FIND("=",A37))),"Invalid listing ID",IF(COUNTIFS($A$9:$A$38,A37)&lt;&gt;1,"Duplicate listing ID",IF(B37="","Add review ID",IF(NOT(ISTEXT(B37)),"Use a text review ID",IF(B37&lt;&gt;TRIM(B37),"Trim review ID",IF(OR(ISNUMBER(FIND("*",B37)),ISNUMBER(FIND("?",B37)),ISNUMBER(FIND("~",B37)),ISNUMBER(FIND("&lt;",B37)),ISNUMBER(FIND("&gt;",B37)),ISNUMBER(FIND("=",B37))),"Invalid review ID",IF(COUNTIFS('Stock review'!$A$9:$A$28,B37)&lt;&gt;1,"Unknown/duplicate review",IF(INDEX('Stock review'!$J$9:$J$28,MATCH(B37,'Stock review'!$A$9:$A$28,0))&lt;&gt;"Ready","Stock inputs incomplete",IF(TRIM(C37&amp;"")="","Define Channel/variant",IF(NOT(ISNUMBER(D37)),"Add numeric timestamp",IF(D37&lt;&gt;H37,"Time mismatch",IF(I37&lt;&gt;"Yes","Confirm basis",IF(COUNT(E37:F37)&lt;&gt;2,"Missing quantities",IF(MIN(E37:F37)&lt;0,"Negative quantity",IF(OR(MOD(E37,1)&lt;&gt;0,MOD(F37,1)&lt;&gt;0),"Whole units only",IF(F37&gt;INDEX('Stock review'!$G$9:$G$28,MATCH(B37,'Stock review'!$A$9:$A$28,0)),"Expected exceeds pool",IF(E37=F37,"Quantity matches","Review quantity")))))))))))))))))))))</x:f>
      </x:c>
      <x:c r="K37" s="21"/>
      <x:c r="L37" s="17"/>
    </x:row>
    <x:row r="38" ht="35" customHeight="1">
      <x:c r="A38" s="22"/>
      <x:c r="B38" s="22"/>
      <x:c r="C38" s="22"/>
      <x:c r="D38" s="25"/>
      <x:c r="E38" s="18"/>
      <x:c r="F38" s="18"/>
      <x:c r="G38" s="19" t="str">
        <x:f>IF(J38="","",IF(OR(J38="Quantity matches",J38="Review quantity"),E38-F38,"n.a."))</x:f>
      </x:c>
      <x:c r="H38" s="26" t="str">
        <x:f>IF(B38="","",IF(NOT(ISTEXT(B38)),"n.a.",IF(B38&lt;&gt;TRIM(B38),"n.a.",IF(OR(ISNUMBER(FIND("*",B38)),ISNUMBER(FIND("?",B38)),ISNUMBER(FIND("~",B38)),ISNUMBER(FIND("&lt;",B38)),ISNUMBER(FIND("&gt;",B38)),ISNUMBER(FIND("=",B38))),"n.a.",IF(COUNTIFS('Stock review'!$A$9:$A$28,B38)&lt;&gt;1,"n.a.",IF(INDEX('Stock review'!$J$9:$J$28,MATCH(B38,'Stock review'!$A$9:$A$28,0))&lt;&gt;"Ready","n.a.",INDEX('Stock review'!$C$9:$C$28,MATCH(B38,'Stock review'!$A$9:$A$28,0))))))))</x:f>
      </x:c>
      <x:c r="I38" s="18"/>
      <x:c r="J38" s="20" t="str">
        <x:f>IF(COUNTA(A38:F38,I38,K38:L38)=0,"",IF(A38="","Add listing ID",IF(NOT(ISTEXT(A38)),"Use a text listing ID",IF(A38&lt;&gt;TRIM(A38),"Trim listing ID",IF(OR(ISNUMBER(FIND("*",A38)),ISNUMBER(FIND("?",A38)),ISNUMBER(FIND("~",A38)),ISNUMBER(FIND("&lt;",A38)),ISNUMBER(FIND("&gt;",A38)),ISNUMBER(FIND("=",A38))),"Invalid listing ID",IF(COUNTIFS($A$9:$A$38,A38)&lt;&gt;1,"Duplicate listing ID",IF(B38="","Add review ID",IF(NOT(ISTEXT(B38)),"Use a text review ID",IF(B38&lt;&gt;TRIM(B38),"Trim review ID",IF(OR(ISNUMBER(FIND("*",B38)),ISNUMBER(FIND("?",B38)),ISNUMBER(FIND("~",B38)),ISNUMBER(FIND("&lt;",B38)),ISNUMBER(FIND("&gt;",B38)),ISNUMBER(FIND("=",B38))),"Invalid review ID",IF(COUNTIFS('Stock review'!$A$9:$A$28,B38)&lt;&gt;1,"Unknown/duplicate review",IF(INDEX('Stock review'!$J$9:$J$28,MATCH(B38,'Stock review'!$A$9:$A$28,0))&lt;&gt;"Ready","Stock inputs incomplete",IF(TRIM(C38&amp;"")="","Define Channel/variant",IF(NOT(ISNUMBER(D38)),"Add numeric timestamp",IF(D38&lt;&gt;H38,"Time mismatch",IF(I38&lt;&gt;"Yes","Confirm basis",IF(COUNT(E38:F38)&lt;&gt;2,"Missing quantities",IF(MIN(E38:F38)&lt;0,"Negative quantity",IF(OR(MOD(E38,1)&lt;&gt;0,MOD(F38,1)&lt;&gt;0),"Whole units only",IF(F38&gt;INDEX('Stock review'!$G$9:$G$28,MATCH(B38,'Stock review'!$A$9:$A$28,0)),"Expected exceeds pool",IF(E38=F38,"Quantity matches","Review quantity")))))))))))))))))))))</x:f>
      </x:c>
      <x:c r="K38" s="21"/>
      <x:c r="L38" s="17"/>
    </x:row>
    <x:row r="39" ht="24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4" customHeight="1">
      <x:c r="A40" s="6" t="str">
        <x:v>30 listing rows. Both snapshots must genuinely describe the same time. Refresh or reconcile movement evidence; never alter a timestamp just to obtain a match.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4" customHeight="1">
      <x:c r="A41" s="6" t="str">
        <x:v>Keep evidence and owner beside each observation. This workbook does not connect to Channels, change stock or publish listings.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4" customHeight="1">
      <x:c r="A42" s="6" t="str">
        <x:v>Use text IDs, e.g. LIST-001 and REV-001; no *, ?, ~, &lt;, &gt; or =. Times display seconds; preserve source precision and do not round to force a match.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</x:sheetData>
  <x:conditionalFormatting sqref="J9:J38">
    <x:cfRule type="expression" dxfId="6" priority="1">
      <x:formula>AND(J9&lt;&gt;"",J9&lt;&gt;"Quantity matches")</x:formula>
    </x:cfRule>
    <x:cfRule type="expression" dxfId="10" priority="3">
      <x:formula>AND(J9&lt;&gt;"",J9&lt;&gt;"Quantity matches")</x:formula>
    </x:cfRule>
  </x:conditionalFormatting>
  <x:conditionalFormatting sqref="G9:G38">
    <x:cfRule type="expression" dxfId="7" priority="2">
      <x:formula>AND(ISNUMBER(G9),G9&lt;&gt;0)</x:formula>
    </x:cfRule>
    <x:cfRule type="expression" dxfId="11" priority="4">
      <x:formula>AND(ISNUMBER(G9),G9&lt;&gt;0)</x:formula>
    </x:cfRule>
  </x:conditionalFormatting>
  <x:dataValidations count="2">
    <x:dataValidation type="list" sqref="I9:I38">
      <x:formula1>"Yes,No"</x:formula1>
    </x:dataValidation>
    <x:dataValidation type="whole" operator="between" sqref="E9:F38">
      <x:formula1>0</x:formula1>
      <x:formula2>1000000000</x:formula2>
    </x:dataValidation>
  </x:dataValidations>
  <x:pageMargins left="0.7" right="0.7" top="0.75" bottom="0.75" header="0.3" footer="0.3"/>
</x:worksheet>
</file>